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D:\KURIKULUM ALL\"/>
    </mc:Choice>
  </mc:AlternateContent>
  <bookViews>
    <workbookView xWindow="0" yWindow="0" windowWidth="15120" windowHeight="7485" tabRatio="809" activeTab="5"/>
  </bookViews>
  <sheets>
    <sheet name="1.PROFIL" sheetId="9" r:id="rId1"/>
    <sheet name="2.ELEMEN" sheetId="10" r:id="rId2"/>
    <sheet name="3.BAHAN KAJIAN" sheetId="15" r:id="rId3"/>
    <sheet name="4.MATA KULIAH" sheetId="6" r:id="rId4"/>
    <sheet name="Sebaran" sheetId="21" r:id="rId5"/>
    <sheet name="Per semester" sheetId="30" r:id="rId6"/>
  </sheets>
  <definedNames>
    <definedName name="_GoBack" localSheetId="0">'1.PROFIL'!#REF!</definedName>
    <definedName name="_xlnm.Print_Area" localSheetId="2">'3.BAHAN KAJIAN'!$A$1:$AB$92</definedName>
    <definedName name="_xlnm.Print_Area" localSheetId="3">'4.MATA KULIAH'!$A$1:$I$142</definedName>
    <definedName name="_xlnm.Print_Area" localSheetId="5">'Per semester'!$I$13</definedName>
    <definedName name="_xlnm.Print_Area" localSheetId="4">Sebaran!$A$1:$M$138</definedName>
    <definedName name="_xlnm.Print_Titles" localSheetId="1">'2.ELEMEN'!$1:$3</definedName>
    <definedName name="_xlnm.Print_Titles" localSheetId="2">'3.BAHAN KAJIAN'!$1:$3</definedName>
    <definedName name="_xlnm.Print_Titles" localSheetId="3">'4.MATA KULIAH'!$5:$5</definedName>
    <definedName name="_xlnm.Print_Titles" localSheetId="4">Sebaran!$5:$6</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C44" i="30" l="1"/>
  <c r="B96" i="30"/>
  <c r="B97" i="30"/>
  <c r="B98" i="30"/>
  <c r="B99" i="30"/>
  <c r="B100" i="30"/>
  <c r="B101" i="30"/>
  <c r="B95" i="30"/>
  <c r="H85" i="30"/>
  <c r="H86" i="30"/>
  <c r="H87" i="30"/>
  <c r="H88" i="30"/>
  <c r="H89" i="30"/>
  <c r="H90" i="30"/>
  <c r="H84" i="30"/>
  <c r="H74" i="30"/>
  <c r="H75" i="30"/>
  <c r="H76" i="30"/>
  <c r="H77" i="30"/>
  <c r="H78" i="30"/>
  <c r="H79" i="30"/>
  <c r="H73" i="30"/>
  <c r="B85" i="30"/>
  <c r="B86" i="30"/>
  <c r="B87" i="30"/>
  <c r="B88" i="30"/>
  <c r="B89" i="30"/>
  <c r="B90" i="30"/>
  <c r="B84" i="30"/>
  <c r="B74" i="30"/>
  <c r="B75" i="30"/>
  <c r="B76" i="30"/>
  <c r="B77" i="30"/>
  <c r="B78" i="30"/>
  <c r="B79" i="30"/>
  <c r="B73" i="30"/>
  <c r="C96" i="30"/>
  <c r="C98" i="30"/>
  <c r="C100" i="30"/>
  <c r="C131" i="21"/>
  <c r="C132" i="21"/>
  <c r="C97" i="30"/>
  <c r="C133" i="21"/>
  <c r="C134" i="21"/>
  <c r="C99" i="30"/>
  <c r="C135" i="21"/>
  <c r="C136" i="21"/>
  <c r="C101" i="30"/>
  <c r="C130" i="21"/>
  <c r="C95" i="30"/>
  <c r="C126" i="21"/>
  <c r="L138" i="21"/>
  <c r="I138" i="21"/>
  <c r="H138" i="21"/>
  <c r="E138" i="21"/>
  <c r="D138" i="21"/>
  <c r="C138" i="21"/>
  <c r="L137" i="21"/>
  <c r="K137" i="21"/>
  <c r="K138" i="21"/>
  <c r="J137" i="21"/>
  <c r="J138" i="21"/>
  <c r="I137" i="21"/>
  <c r="H137" i="21"/>
  <c r="G137" i="21"/>
  <c r="G138" i="21"/>
  <c r="F137" i="21"/>
  <c r="F138" i="21"/>
  <c r="E137" i="21"/>
  <c r="D137" i="21"/>
  <c r="C137" i="21"/>
  <c r="D136" i="21"/>
  <c r="D135" i="21"/>
  <c r="D134" i="21"/>
  <c r="D133" i="21"/>
  <c r="D132" i="21"/>
  <c r="D131" i="21"/>
  <c r="A131" i="21"/>
  <c r="A132" i="21"/>
  <c r="A133" i="21"/>
  <c r="A134" i="21"/>
  <c r="A135" i="21"/>
  <c r="A136" i="21"/>
  <c r="D130" i="21"/>
  <c r="C129" i="21"/>
  <c r="A83" i="15"/>
  <c r="G137" i="6"/>
  <c r="G136" i="6"/>
  <c r="E135" i="6"/>
  <c r="F135" i="6"/>
  <c r="E134" i="6"/>
  <c r="F134" i="6"/>
  <c r="F133" i="6"/>
  <c r="E133" i="6"/>
  <c r="E132" i="6"/>
  <c r="F132" i="6"/>
  <c r="E131" i="6"/>
  <c r="F131" i="6"/>
  <c r="E130" i="6"/>
  <c r="F130" i="6"/>
  <c r="F129" i="6"/>
  <c r="E129" i="6"/>
  <c r="A96" i="30"/>
  <c r="A97" i="30"/>
  <c r="A98" i="30"/>
  <c r="A99" i="30"/>
  <c r="A100" i="30"/>
  <c r="A101" i="30"/>
  <c r="C128" i="21"/>
  <c r="L127" i="21"/>
  <c r="K127" i="21"/>
  <c r="J127" i="21"/>
  <c r="I127" i="21"/>
  <c r="H127" i="21"/>
  <c r="G127" i="21"/>
  <c r="F127" i="21"/>
  <c r="E127" i="21"/>
  <c r="C127" i="21"/>
  <c r="D126" i="21"/>
  <c r="D100" i="30"/>
  <c r="I90" i="30"/>
  <c r="D125" i="21"/>
  <c r="D99" i="30"/>
  <c r="C125" i="21"/>
  <c r="I89" i="30"/>
  <c r="D124" i="21"/>
  <c r="D98" i="30"/>
  <c r="C124" i="21"/>
  <c r="I88" i="30"/>
  <c r="D123" i="21"/>
  <c r="D97" i="30"/>
  <c r="C123" i="21"/>
  <c r="I87" i="30"/>
  <c r="D122" i="21"/>
  <c r="J86" i="30"/>
  <c r="C122" i="21"/>
  <c r="I86" i="30"/>
  <c r="D121" i="21"/>
  <c r="J85" i="30"/>
  <c r="C121" i="21"/>
  <c r="I85" i="30"/>
  <c r="A121" i="21"/>
  <c r="A122" i="21"/>
  <c r="A123" i="21"/>
  <c r="A124" i="21"/>
  <c r="A125" i="21"/>
  <c r="A126" i="21"/>
  <c r="D120" i="21"/>
  <c r="J84" i="30"/>
  <c r="C120" i="21"/>
  <c r="I84" i="30"/>
  <c r="C119" i="21"/>
  <c r="E119" i="6"/>
  <c r="E120" i="6"/>
  <c r="F120" i="6"/>
  <c r="E121" i="6"/>
  <c r="F121" i="6"/>
  <c r="E122" i="6"/>
  <c r="F122" i="6"/>
  <c r="E123" i="6"/>
  <c r="F123" i="6"/>
  <c r="E124" i="6"/>
  <c r="F124" i="6"/>
  <c r="E125" i="6"/>
  <c r="F125" i="6"/>
  <c r="G126" i="6"/>
  <c r="D127" i="21"/>
  <c r="F119" i="6"/>
  <c r="D102" i="30"/>
  <c r="J88" i="30"/>
  <c r="J87" i="30"/>
  <c r="J90" i="30"/>
  <c r="J89" i="30"/>
  <c r="G85" i="30"/>
  <c r="G86" i="30"/>
  <c r="G87" i="30"/>
  <c r="G88" i="30"/>
  <c r="G89" i="30"/>
  <c r="G90" i="30"/>
  <c r="J91" i="30"/>
  <c r="A58" i="30"/>
  <c r="A59" i="30"/>
  <c r="A60" i="30"/>
  <c r="G43" i="30"/>
  <c r="G44" i="30"/>
  <c r="G45" i="30"/>
  <c r="G46" i="30"/>
  <c r="G47" i="30"/>
  <c r="G48" i="30"/>
  <c r="G49" i="30"/>
  <c r="G50" i="30"/>
  <c r="A43" i="30"/>
  <c r="A44" i="30"/>
  <c r="A45" i="30"/>
  <c r="A46" i="30"/>
  <c r="A47" i="30"/>
  <c r="A48" i="30"/>
  <c r="A49" i="30"/>
  <c r="A50" i="30"/>
  <c r="A51" i="30"/>
  <c r="G26" i="30"/>
  <c r="G27" i="30"/>
  <c r="G28" i="30"/>
  <c r="G29" i="30"/>
  <c r="G30" i="30"/>
  <c r="G31" i="30"/>
  <c r="G32" i="30"/>
  <c r="G33" i="30"/>
  <c r="G34" i="30"/>
  <c r="G35" i="30"/>
  <c r="G36" i="30"/>
  <c r="A26" i="30"/>
  <c r="A27" i="30"/>
  <c r="A28" i="30"/>
  <c r="A29" i="30"/>
  <c r="A30" i="30"/>
  <c r="A31" i="30"/>
  <c r="A32" i="30"/>
  <c r="A33" i="30"/>
  <c r="A34" i="30"/>
  <c r="A35" i="30"/>
  <c r="A36" i="30"/>
  <c r="C52" i="21"/>
  <c r="D91" i="21"/>
  <c r="J48" i="30"/>
  <c r="C53" i="21"/>
  <c r="I48" i="30"/>
  <c r="E52" i="6"/>
  <c r="F52" i="6"/>
  <c r="C49" i="21"/>
  <c r="D61" i="21"/>
  <c r="D46" i="30"/>
  <c r="C61" i="21"/>
  <c r="C46" i="30"/>
  <c r="I59" i="6"/>
  <c r="E60" i="6"/>
  <c r="F60" i="6"/>
  <c r="A9" i="6"/>
  <c r="A10" i="6"/>
  <c r="A11" i="6"/>
  <c r="A12" i="6"/>
  <c r="A14" i="6"/>
  <c r="A15" i="6"/>
  <c r="D29" i="21"/>
  <c r="D43" i="30"/>
  <c r="D78" i="21"/>
  <c r="D58" i="30"/>
  <c r="D52" i="21"/>
  <c r="D59" i="30"/>
  <c r="D68" i="21"/>
  <c r="D60" i="30"/>
  <c r="D62" i="21"/>
  <c r="J42" i="30"/>
  <c r="D47" i="21"/>
  <c r="J43" i="30"/>
  <c r="D67" i="21"/>
  <c r="J44" i="30"/>
  <c r="D95" i="21"/>
  <c r="D51" i="21"/>
  <c r="J49" i="30"/>
  <c r="D63" i="21"/>
  <c r="J50" i="30"/>
  <c r="D59" i="21"/>
  <c r="D42" i="30"/>
  <c r="D12" i="21"/>
  <c r="J26" i="30"/>
  <c r="D37" i="21"/>
  <c r="D30" i="30"/>
  <c r="D46" i="21"/>
  <c r="D44" i="30"/>
  <c r="D66" i="21"/>
  <c r="D45" i="30"/>
  <c r="D79" i="21"/>
  <c r="D15" i="30"/>
  <c r="D28" i="21"/>
  <c r="J25" i="30"/>
  <c r="D23" i="21"/>
  <c r="D29" i="30"/>
  <c r="D39" i="21"/>
  <c r="J27" i="30"/>
  <c r="D54" i="21"/>
  <c r="J30" i="30"/>
  <c r="D56" i="21"/>
  <c r="D76" i="21"/>
  <c r="J33" i="30"/>
  <c r="D84" i="21"/>
  <c r="J34" i="30"/>
  <c r="D30" i="21"/>
  <c r="D25" i="30"/>
  <c r="D11" i="21"/>
  <c r="D26" i="30"/>
  <c r="D18" i="21"/>
  <c r="D27" i="30"/>
  <c r="D27" i="21"/>
  <c r="D28" i="30"/>
  <c r="D44" i="21"/>
  <c r="D41" i="21"/>
  <c r="D31" i="30"/>
  <c r="D70" i="21"/>
  <c r="D33" i="30"/>
  <c r="D81" i="21"/>
  <c r="D34" i="30"/>
  <c r="D49" i="21"/>
  <c r="D20" i="21"/>
  <c r="J7" i="30"/>
  <c r="D36" i="21"/>
  <c r="J8" i="30"/>
  <c r="D33" i="21"/>
  <c r="J9" i="30"/>
  <c r="D16" i="21"/>
  <c r="J11" i="30"/>
  <c r="D17" i="21"/>
  <c r="J12" i="30"/>
  <c r="D22" i="21"/>
  <c r="J13" i="30"/>
  <c r="D25" i="21"/>
  <c r="J14" i="30"/>
  <c r="J10" i="30"/>
  <c r="D72" i="21"/>
  <c r="D7" i="30"/>
  <c r="D9" i="21"/>
  <c r="D8" i="30"/>
  <c r="D13" i="21"/>
  <c r="D9" i="30"/>
  <c r="D15" i="21"/>
  <c r="D10" i="30"/>
  <c r="D21" i="21"/>
  <c r="D11" i="30"/>
  <c r="D40" i="21"/>
  <c r="D12" i="30"/>
  <c r="D82" i="21"/>
  <c r="D13" i="30"/>
  <c r="D85" i="21"/>
  <c r="D14" i="30"/>
  <c r="D86" i="21"/>
  <c r="D16" i="30"/>
  <c r="D83" i="21"/>
  <c r="D57" i="30"/>
  <c r="I37" i="6"/>
  <c r="J6" i="6"/>
  <c r="G96" i="6"/>
  <c r="G86" i="6"/>
  <c r="J33" i="6"/>
  <c r="J97" i="30"/>
  <c r="J63" i="6"/>
  <c r="J98" i="30"/>
  <c r="J87" i="6"/>
  <c r="J99" i="30"/>
  <c r="D110" i="21"/>
  <c r="D84" i="30"/>
  <c r="D111" i="21"/>
  <c r="D85" i="30"/>
  <c r="D112" i="21"/>
  <c r="D86" i="30"/>
  <c r="D113" i="21"/>
  <c r="D87" i="30"/>
  <c r="D114" i="21"/>
  <c r="D88" i="30"/>
  <c r="D115" i="21"/>
  <c r="D89" i="30"/>
  <c r="D116" i="21"/>
  <c r="D90" i="30"/>
  <c r="C116" i="21"/>
  <c r="C90" i="30"/>
  <c r="A85" i="30"/>
  <c r="A86" i="30"/>
  <c r="A87" i="30"/>
  <c r="A88" i="30"/>
  <c r="A89" i="30"/>
  <c r="A90" i="30"/>
  <c r="C115" i="21"/>
  <c r="C89" i="30"/>
  <c r="C114" i="21"/>
  <c r="C88" i="30"/>
  <c r="C113" i="21"/>
  <c r="C87" i="30"/>
  <c r="C112" i="21"/>
  <c r="C86" i="30"/>
  <c r="C111" i="21"/>
  <c r="C85" i="30"/>
  <c r="C110" i="21"/>
  <c r="C84" i="30"/>
  <c r="D100" i="21"/>
  <c r="J73" i="30"/>
  <c r="D101" i="21"/>
  <c r="J74" i="30"/>
  <c r="D102" i="21"/>
  <c r="J75" i="30"/>
  <c r="D103" i="21"/>
  <c r="J76" i="30"/>
  <c r="D104" i="21"/>
  <c r="J77" i="30"/>
  <c r="D105" i="21"/>
  <c r="J78" i="30"/>
  <c r="D106" i="21"/>
  <c r="J79" i="30"/>
  <c r="C105" i="21"/>
  <c r="I78" i="30"/>
  <c r="G74" i="30"/>
  <c r="G75" i="30"/>
  <c r="G76" i="30"/>
  <c r="G77" i="30"/>
  <c r="G78" i="30"/>
  <c r="G79" i="30"/>
  <c r="C102" i="21"/>
  <c r="I75" i="30"/>
  <c r="C103" i="21"/>
  <c r="I76" i="30"/>
  <c r="C101" i="21"/>
  <c r="I74" i="30"/>
  <c r="C106" i="21"/>
  <c r="I79" i="30"/>
  <c r="C100" i="21"/>
  <c r="I73" i="30"/>
  <c r="C104" i="21"/>
  <c r="I77" i="30"/>
  <c r="D90" i="21"/>
  <c r="D73" i="30"/>
  <c r="D74" i="30"/>
  <c r="D92" i="21"/>
  <c r="D75" i="30"/>
  <c r="D93" i="21"/>
  <c r="D76" i="30"/>
  <c r="D94" i="21"/>
  <c r="D77" i="30"/>
  <c r="D96" i="21"/>
  <c r="D79" i="30"/>
  <c r="C96" i="21"/>
  <c r="C79" i="30"/>
  <c r="A74" i="30"/>
  <c r="A75" i="30"/>
  <c r="A76" i="30"/>
  <c r="A77" i="30"/>
  <c r="A78" i="30"/>
  <c r="A79" i="30"/>
  <c r="C95" i="21"/>
  <c r="C78" i="30"/>
  <c r="C94" i="21"/>
  <c r="C77" i="30"/>
  <c r="C93" i="21"/>
  <c r="C76" i="30"/>
  <c r="C92" i="21"/>
  <c r="C75" i="30"/>
  <c r="C91" i="21"/>
  <c r="C74" i="30"/>
  <c r="C90" i="21"/>
  <c r="C73" i="30"/>
  <c r="C68" i="21"/>
  <c r="C60" i="30"/>
  <c r="C59" i="30"/>
  <c r="C78" i="21"/>
  <c r="C58" i="30"/>
  <c r="C29" i="21"/>
  <c r="C43" i="30"/>
  <c r="C50" i="21"/>
  <c r="C51" i="30"/>
  <c r="C63" i="21"/>
  <c r="I50" i="30"/>
  <c r="C51" i="21"/>
  <c r="I49" i="30"/>
  <c r="C79" i="21"/>
  <c r="C15" i="30"/>
  <c r="C66" i="21"/>
  <c r="C45" i="30"/>
  <c r="C46" i="21"/>
  <c r="C83" i="21"/>
  <c r="C34" i="30"/>
  <c r="C43" i="21"/>
  <c r="I29" i="30"/>
  <c r="C67" i="21"/>
  <c r="I44" i="30"/>
  <c r="C37" i="21"/>
  <c r="C30" i="30"/>
  <c r="C47" i="21"/>
  <c r="I43" i="30"/>
  <c r="C12" i="21"/>
  <c r="I26" i="30"/>
  <c r="C62" i="21"/>
  <c r="I42" i="30"/>
  <c r="C59" i="21"/>
  <c r="C42" i="30"/>
  <c r="C84" i="21"/>
  <c r="C31" i="30"/>
  <c r="C81" i="21"/>
  <c r="C57" i="30"/>
  <c r="C76" i="21"/>
  <c r="I33" i="30"/>
  <c r="C70" i="21"/>
  <c r="C33" i="30"/>
  <c r="C73" i="21"/>
  <c r="I32" i="30"/>
  <c r="C57" i="21"/>
  <c r="C32" i="30"/>
  <c r="C56" i="21"/>
  <c r="I31" i="30"/>
  <c r="C41" i="21"/>
  <c r="I34" i="30"/>
  <c r="C54" i="21"/>
  <c r="I30" i="30"/>
  <c r="C44" i="21"/>
  <c r="I28" i="30"/>
  <c r="C27" i="21"/>
  <c r="C28" i="30"/>
  <c r="C39" i="21"/>
  <c r="I27" i="30"/>
  <c r="C18" i="21"/>
  <c r="C27" i="30"/>
  <c r="C23" i="21"/>
  <c r="C29" i="30"/>
  <c r="C11" i="21"/>
  <c r="C26" i="30"/>
  <c r="C28" i="21"/>
  <c r="I25" i="30"/>
  <c r="C30" i="21"/>
  <c r="C25" i="30"/>
  <c r="A8" i="30"/>
  <c r="A9" i="30"/>
  <c r="A10" i="30"/>
  <c r="A11" i="30"/>
  <c r="A12" i="30"/>
  <c r="A13" i="30"/>
  <c r="A14" i="30"/>
  <c r="A15" i="30"/>
  <c r="A16" i="30"/>
  <c r="A17" i="30"/>
  <c r="A18" i="30"/>
  <c r="A19" i="30"/>
  <c r="G8" i="30"/>
  <c r="G9" i="30"/>
  <c r="G10" i="30"/>
  <c r="G11" i="30"/>
  <c r="G12" i="30"/>
  <c r="G13" i="30"/>
  <c r="G14" i="30"/>
  <c r="G15" i="30"/>
  <c r="G16" i="30"/>
  <c r="G17" i="30"/>
  <c r="C86" i="21"/>
  <c r="C16" i="30"/>
  <c r="I15" i="30"/>
  <c r="C25" i="21"/>
  <c r="I14" i="30"/>
  <c r="C85" i="21"/>
  <c r="C14" i="30"/>
  <c r="C22" i="21"/>
  <c r="I13" i="30"/>
  <c r="C82" i="21"/>
  <c r="C13" i="30"/>
  <c r="C17" i="21"/>
  <c r="I12" i="30"/>
  <c r="C40" i="21"/>
  <c r="C12" i="30"/>
  <c r="C16" i="21"/>
  <c r="I11" i="30"/>
  <c r="C21" i="21"/>
  <c r="C11" i="30"/>
  <c r="C10" i="21"/>
  <c r="I10" i="30"/>
  <c r="C15" i="21"/>
  <c r="C10" i="30"/>
  <c r="C33" i="21"/>
  <c r="I9" i="30"/>
  <c r="C13" i="21"/>
  <c r="C9" i="30"/>
  <c r="C36" i="21"/>
  <c r="I8" i="30"/>
  <c r="C9" i="21"/>
  <c r="C8" i="30"/>
  <c r="C20" i="21"/>
  <c r="I7" i="30"/>
  <c r="C72" i="21"/>
  <c r="C7" i="30"/>
  <c r="I79" i="6"/>
  <c r="I76" i="6"/>
  <c r="I73" i="6"/>
  <c r="I70" i="6"/>
  <c r="I68" i="6"/>
  <c r="I64" i="6"/>
  <c r="I57" i="6"/>
  <c r="I54" i="6"/>
  <c r="I47" i="6"/>
  <c r="I44" i="6"/>
  <c r="I41" i="6"/>
  <c r="I34" i="6"/>
  <c r="I30" i="6"/>
  <c r="I25" i="6"/>
  <c r="I23" i="6"/>
  <c r="I18" i="6"/>
  <c r="I13" i="6"/>
  <c r="I7" i="6"/>
  <c r="L87" i="21"/>
  <c r="K87" i="21"/>
  <c r="J87" i="21"/>
  <c r="I87" i="21"/>
  <c r="H87" i="21"/>
  <c r="G87" i="21"/>
  <c r="F87" i="21"/>
  <c r="E87" i="21"/>
  <c r="D50" i="21"/>
  <c r="D57" i="21"/>
  <c r="D73" i="21"/>
  <c r="L117" i="21"/>
  <c r="K117" i="21"/>
  <c r="J117" i="21"/>
  <c r="I117" i="21"/>
  <c r="H117" i="21"/>
  <c r="G117" i="21"/>
  <c r="F117" i="21"/>
  <c r="E117" i="21"/>
  <c r="L107" i="21"/>
  <c r="K107" i="21"/>
  <c r="J107" i="21"/>
  <c r="I107" i="21"/>
  <c r="H107" i="21"/>
  <c r="G107" i="21"/>
  <c r="F107" i="21"/>
  <c r="E107" i="21"/>
  <c r="A9" i="21"/>
  <c r="A10" i="21"/>
  <c r="A11" i="21"/>
  <c r="A12" i="21"/>
  <c r="A13" i="21"/>
  <c r="A111" i="21"/>
  <c r="A112" i="21"/>
  <c r="A113" i="21"/>
  <c r="A114" i="21"/>
  <c r="A115" i="21"/>
  <c r="A116" i="21"/>
  <c r="A101" i="21"/>
  <c r="A102" i="21"/>
  <c r="A103" i="21"/>
  <c r="A104" i="21"/>
  <c r="A105" i="21"/>
  <c r="A106" i="21"/>
  <c r="A91" i="21"/>
  <c r="A92" i="21"/>
  <c r="A93" i="21"/>
  <c r="A94" i="21"/>
  <c r="A95" i="21"/>
  <c r="A96" i="21"/>
  <c r="G116" i="6"/>
  <c r="D117" i="21"/>
  <c r="G106" i="6"/>
  <c r="D107" i="21"/>
  <c r="E11" i="6"/>
  <c r="F11" i="6"/>
  <c r="A6" i="15"/>
  <c r="A7" i="15"/>
  <c r="A8" i="15"/>
  <c r="A9" i="15"/>
  <c r="A10" i="15"/>
  <c r="A11" i="15"/>
  <c r="A12" i="15"/>
  <c r="A13" i="15"/>
  <c r="A14" i="15"/>
  <c r="A16" i="15"/>
  <c r="A17" i="15"/>
  <c r="A18" i="15"/>
  <c r="A19" i="15"/>
  <c r="A20" i="15"/>
  <c r="A21" i="15"/>
  <c r="A22" i="15"/>
  <c r="A23" i="15"/>
  <c r="A25" i="15"/>
  <c r="A26" i="15"/>
  <c r="A27" i="15"/>
  <c r="A28" i="15"/>
  <c r="A29" i="15"/>
  <c r="A30" i="15"/>
  <c r="A32" i="15"/>
  <c r="A33" i="15"/>
  <c r="A34" i="15"/>
  <c r="A35" i="15"/>
  <c r="A36" i="15"/>
  <c r="A37" i="15"/>
  <c r="A38" i="15"/>
  <c r="F42" i="6"/>
  <c r="C99" i="21"/>
  <c r="C98" i="21"/>
  <c r="C97" i="21"/>
  <c r="E53" i="6"/>
  <c r="F53" i="6"/>
  <c r="J97" i="21"/>
  <c r="J128" i="21"/>
  <c r="B13" i="6"/>
  <c r="C14" i="21"/>
  <c r="B54" i="6"/>
  <c r="C55" i="21"/>
  <c r="B73" i="6"/>
  <c r="C74" i="21"/>
  <c r="B68" i="6"/>
  <c r="C69" i="21"/>
  <c r="B47" i="6"/>
  <c r="C48" i="21"/>
  <c r="B44" i="6"/>
  <c r="C45" i="21"/>
  <c r="B30" i="6"/>
  <c r="C31" i="21"/>
  <c r="B31" i="6"/>
  <c r="C32" i="21"/>
  <c r="B79" i="6"/>
  <c r="C80" i="21"/>
  <c r="B76" i="6"/>
  <c r="C77" i="21"/>
  <c r="B74" i="6"/>
  <c r="C75" i="21"/>
  <c r="B70" i="6"/>
  <c r="C71" i="21"/>
  <c r="B64" i="6"/>
  <c r="C65" i="21"/>
  <c r="B59" i="6"/>
  <c r="C60" i="21"/>
  <c r="B57" i="6"/>
  <c r="C58" i="21"/>
  <c r="B41" i="6"/>
  <c r="C42" i="21"/>
  <c r="B34" i="6"/>
  <c r="C35" i="21"/>
  <c r="B25" i="6"/>
  <c r="C26" i="21"/>
  <c r="B18" i="6"/>
  <c r="C19" i="21"/>
  <c r="B7" i="6"/>
  <c r="C8" i="21"/>
  <c r="A6" i="10"/>
  <c r="A7" i="10"/>
  <c r="A8" i="10"/>
  <c r="A9" i="10"/>
  <c r="A10" i="10"/>
  <c r="A11" i="10"/>
  <c r="A12" i="10"/>
  <c r="A13" i="10"/>
  <c r="A14" i="10"/>
  <c r="A16" i="10"/>
  <c r="A17" i="10"/>
  <c r="A18" i="10"/>
  <c r="A19" i="10"/>
  <c r="A20" i="10"/>
  <c r="A21" i="10"/>
  <c r="A22" i="10"/>
  <c r="A23" i="10"/>
  <c r="A25" i="10"/>
  <c r="A26" i="10"/>
  <c r="A27" i="10"/>
  <c r="A54" i="10"/>
  <c r="A55" i="10"/>
  <c r="A56" i="10"/>
  <c r="A57" i="10"/>
  <c r="N51" i="6"/>
  <c r="L97" i="21"/>
  <c r="L128" i="21"/>
  <c r="K97" i="21"/>
  <c r="K128" i="21"/>
  <c r="I97" i="21"/>
  <c r="I128" i="21"/>
  <c r="H97" i="21"/>
  <c r="H128" i="21"/>
  <c r="G97" i="21"/>
  <c r="F97" i="21"/>
  <c r="F128" i="21"/>
  <c r="E97" i="21"/>
  <c r="E128" i="21"/>
  <c r="J118" i="21"/>
  <c r="E72" i="6"/>
  <c r="F72" i="6"/>
  <c r="C118" i="21"/>
  <c r="C117" i="21"/>
  <c r="C109" i="21"/>
  <c r="C89" i="21"/>
  <c r="C108" i="21"/>
  <c r="C107" i="21"/>
  <c r="C88" i="21"/>
  <c r="C87" i="21"/>
  <c r="C64" i="21"/>
  <c r="C38" i="21"/>
  <c r="C34" i="21"/>
  <c r="C24" i="21"/>
  <c r="C7" i="21"/>
  <c r="E51" i="6"/>
  <c r="F51" i="6"/>
  <c r="E50" i="6"/>
  <c r="F50" i="6"/>
  <c r="E62" i="6"/>
  <c r="F62" i="6"/>
  <c r="E49" i="6"/>
  <c r="F49" i="6"/>
  <c r="E48" i="6"/>
  <c r="F48" i="6"/>
  <c r="E85" i="6"/>
  <c r="F85" i="6"/>
  <c r="E84" i="6"/>
  <c r="F84" i="6"/>
  <c r="E83" i="6"/>
  <c r="F83" i="6"/>
  <c r="E82" i="6"/>
  <c r="F82" i="6"/>
  <c r="E81" i="6"/>
  <c r="E80" i="6"/>
  <c r="F80" i="6"/>
  <c r="E78" i="6"/>
  <c r="F78" i="6"/>
  <c r="E77" i="6"/>
  <c r="F77" i="6"/>
  <c r="E75" i="6"/>
  <c r="F75" i="6"/>
  <c r="E71" i="6"/>
  <c r="F71" i="6"/>
  <c r="E67" i="6"/>
  <c r="F67" i="6"/>
  <c r="E66" i="6"/>
  <c r="F66" i="6"/>
  <c r="E65" i="6"/>
  <c r="E69" i="6"/>
  <c r="F69" i="6"/>
  <c r="E61" i="6"/>
  <c r="F61" i="6"/>
  <c r="E58" i="6"/>
  <c r="F58" i="6"/>
  <c r="E56" i="6"/>
  <c r="F56" i="6"/>
  <c r="E55" i="6"/>
  <c r="F55" i="6"/>
  <c r="E46" i="6"/>
  <c r="F46" i="6"/>
  <c r="E45" i="6"/>
  <c r="F45" i="6"/>
  <c r="E40" i="6"/>
  <c r="F40" i="6"/>
  <c r="E43" i="6"/>
  <c r="F43" i="6"/>
  <c r="E39" i="6"/>
  <c r="F39" i="6"/>
  <c r="E38" i="6"/>
  <c r="F38" i="6"/>
  <c r="E32" i="6"/>
  <c r="E28" i="6"/>
  <c r="F28" i="6"/>
  <c r="E27" i="6"/>
  <c r="F27" i="6"/>
  <c r="E29" i="6"/>
  <c r="F29" i="6"/>
  <c r="E36" i="6"/>
  <c r="E35" i="6"/>
  <c r="F35" i="6"/>
  <c r="E26" i="6"/>
  <c r="F26" i="6"/>
  <c r="E24" i="6"/>
  <c r="F24" i="6"/>
  <c r="E22" i="6"/>
  <c r="F22" i="6"/>
  <c r="E21" i="6"/>
  <c r="F21" i="6"/>
  <c r="E20" i="6"/>
  <c r="F20" i="6"/>
  <c r="E19" i="6"/>
  <c r="F19" i="6"/>
  <c r="E17" i="6"/>
  <c r="F17" i="6"/>
  <c r="E16" i="6"/>
  <c r="F16" i="6"/>
  <c r="E15" i="6"/>
  <c r="F15" i="6"/>
  <c r="E14" i="6"/>
  <c r="F14" i="6"/>
  <c r="E12" i="6"/>
  <c r="F12" i="6"/>
  <c r="E10" i="6"/>
  <c r="F10" i="6"/>
  <c r="E9" i="6"/>
  <c r="F9" i="6"/>
  <c r="F81" i="6"/>
  <c r="F65" i="6"/>
  <c r="F32" i="6"/>
  <c r="F36" i="6"/>
  <c r="E8" i="6"/>
  <c r="F8" i="6"/>
  <c r="E115" i="6"/>
  <c r="F115" i="6"/>
  <c r="E114" i="6"/>
  <c r="F114" i="6"/>
  <c r="E112" i="6"/>
  <c r="F112" i="6"/>
  <c r="E113" i="6"/>
  <c r="F113" i="6"/>
  <c r="E109" i="6"/>
  <c r="F109" i="6"/>
  <c r="E111" i="6"/>
  <c r="F111" i="6"/>
  <c r="E110" i="6"/>
  <c r="F110" i="6"/>
  <c r="E95" i="6"/>
  <c r="F95" i="6"/>
  <c r="E94" i="6"/>
  <c r="F94" i="6"/>
  <c r="E93" i="6"/>
  <c r="F93" i="6"/>
  <c r="E92" i="6"/>
  <c r="F92" i="6"/>
  <c r="E91" i="6"/>
  <c r="F91" i="6"/>
  <c r="E90" i="6"/>
  <c r="F90" i="6"/>
  <c r="E89" i="6"/>
  <c r="F89" i="6"/>
  <c r="E105" i="6"/>
  <c r="F105" i="6"/>
  <c r="E102" i="6"/>
  <c r="F102" i="6"/>
  <c r="E99" i="6"/>
  <c r="F99" i="6"/>
  <c r="E101" i="6"/>
  <c r="F101" i="6"/>
  <c r="E104" i="6"/>
  <c r="F104" i="6"/>
  <c r="E103" i="6"/>
  <c r="F103" i="6"/>
  <c r="E100" i="6"/>
  <c r="F100" i="6"/>
  <c r="C145" i="6"/>
  <c r="G127" i="6"/>
  <c r="D128" i="21"/>
  <c r="F118" i="21"/>
  <c r="G98" i="21"/>
  <c r="G128" i="21"/>
  <c r="J59" i="30"/>
  <c r="D61" i="30"/>
  <c r="C146" i="6"/>
  <c r="A59" i="10"/>
  <c r="A61" i="10"/>
  <c r="A63" i="10"/>
  <c r="A64" i="10"/>
  <c r="A65" i="10"/>
  <c r="A66" i="10"/>
  <c r="A67" i="10"/>
  <c r="A68" i="10"/>
  <c r="A69" i="10"/>
  <c r="A70" i="10"/>
  <c r="A71" i="10"/>
  <c r="A73" i="10"/>
  <c r="A74" i="10"/>
  <c r="A75" i="10"/>
  <c r="A77" i="10"/>
  <c r="A78" i="10"/>
  <c r="A79" i="10"/>
  <c r="A80" i="10"/>
  <c r="A81" i="10"/>
  <c r="A82" i="10"/>
  <c r="A84" i="10"/>
  <c r="A85" i="10"/>
  <c r="A86" i="10"/>
  <c r="A87" i="10"/>
  <c r="A88" i="10"/>
  <c r="A89" i="10"/>
  <c r="A90" i="10"/>
  <c r="E98" i="21"/>
  <c r="I98" i="21"/>
  <c r="F98" i="21"/>
  <c r="K108" i="21"/>
  <c r="A66" i="15"/>
  <c r="A68" i="15"/>
  <c r="A70" i="15"/>
  <c r="A71" i="15"/>
  <c r="A72" i="15"/>
  <c r="A73" i="15"/>
  <c r="A74" i="15"/>
  <c r="A75" i="15"/>
  <c r="A76" i="15"/>
  <c r="A77" i="15"/>
  <c r="A78" i="15"/>
  <c r="A80" i="15"/>
  <c r="A81" i="15"/>
  <c r="A82" i="15"/>
  <c r="H98" i="21"/>
  <c r="L98" i="21"/>
  <c r="F108" i="21"/>
  <c r="H108" i="21"/>
  <c r="L108" i="21"/>
  <c r="L118" i="21"/>
  <c r="E118" i="21"/>
  <c r="G118" i="21"/>
  <c r="I118" i="21"/>
  <c r="K118" i="21"/>
  <c r="H118" i="21"/>
  <c r="G108" i="21"/>
  <c r="E108" i="21"/>
  <c r="I108" i="21"/>
  <c r="K98" i="21"/>
  <c r="D97" i="21"/>
  <c r="J98" i="21"/>
  <c r="J108" i="21"/>
  <c r="J31" i="30"/>
  <c r="D47" i="30"/>
  <c r="D52" i="30"/>
  <c r="J80" i="30"/>
  <c r="G97" i="6"/>
  <c r="D98" i="21"/>
  <c r="A16" i="6"/>
  <c r="A16" i="21"/>
  <c r="D91" i="30"/>
  <c r="D20" i="30"/>
  <c r="D21" i="30"/>
  <c r="J15" i="30"/>
  <c r="J18" i="30"/>
  <c r="J47" i="30"/>
  <c r="J51" i="30"/>
  <c r="D78" i="30"/>
  <c r="D80" i="30"/>
  <c r="A15" i="21"/>
  <c r="D87" i="21"/>
  <c r="J32" i="30"/>
  <c r="D32" i="30"/>
  <c r="G107" i="6"/>
  <c r="D108" i="21"/>
  <c r="G117" i="6"/>
  <c r="D118" i="21"/>
  <c r="J86" i="6"/>
  <c r="J96" i="30"/>
  <c r="J100" i="30"/>
  <c r="A88" i="15"/>
  <c r="A89" i="15"/>
  <c r="A90" i="15"/>
  <c r="A91" i="15"/>
  <c r="A92" i="15"/>
  <c r="J37" i="30"/>
  <c r="J97" i="6"/>
  <c r="K6" i="6"/>
  <c r="K96" i="30"/>
  <c r="A17" i="21"/>
  <c r="A17" i="6"/>
  <c r="D37" i="30"/>
  <c r="J19" i="30"/>
  <c r="K33" i="6"/>
  <c r="K97" i="30"/>
  <c r="D38" i="30"/>
  <c r="J38" i="30"/>
  <c r="D53" i="30"/>
  <c r="K87" i="6"/>
  <c r="K99" i="30"/>
  <c r="K63" i="6"/>
  <c r="K98" i="30"/>
  <c r="K86" i="6"/>
  <c r="A19" i="6"/>
  <c r="A18" i="21"/>
  <c r="K97" i="6"/>
  <c r="J52" i="30"/>
  <c r="K100" i="30"/>
  <c r="A20" i="6"/>
  <c r="A20" i="21"/>
  <c r="D62" i="30"/>
  <c r="J60" i="30"/>
  <c r="A21" i="6"/>
  <c r="A21" i="21"/>
  <c r="A22" i="21"/>
  <c r="A22" i="6"/>
  <c r="A24" i="6"/>
  <c r="A23" i="21"/>
  <c r="A26" i="6"/>
  <c r="A25" i="21"/>
  <c r="A27" i="6"/>
  <c r="A27" i="21"/>
  <c r="A28" i="21"/>
  <c r="A28" i="6"/>
  <c r="A29" i="6"/>
  <c r="A29" i="21"/>
  <c r="A32" i="6"/>
  <c r="A30" i="21"/>
  <c r="A35" i="6"/>
  <c r="A33" i="21"/>
  <c r="A36" i="21"/>
  <c r="A36" i="6"/>
  <c r="A38" i="6"/>
  <c r="A37" i="21"/>
  <c r="A39" i="6"/>
  <c r="A40" i="6"/>
  <c r="A39" i="21"/>
  <c r="A43" i="6"/>
  <c r="A40" i="21"/>
  <c r="A41" i="21"/>
  <c r="A43" i="21"/>
  <c r="A44" i="21"/>
  <c r="A46" i="21"/>
  <c r="A47" i="21"/>
  <c r="A46" i="6"/>
  <c r="A48" i="6"/>
  <c r="A49" i="21"/>
  <c r="A49" i="6"/>
  <c r="A50" i="6"/>
  <c r="A51" i="6"/>
  <c r="A50" i="21"/>
  <c r="A51" i="21"/>
  <c r="A52" i="21"/>
  <c r="A52" i="6"/>
  <c r="A53" i="6"/>
  <c r="A55" i="6"/>
  <c r="A56" i="6"/>
  <c r="A58" i="6"/>
  <c r="A60" i="6"/>
  <c r="A61" i="6"/>
  <c r="A62" i="6"/>
  <c r="A65" i="6"/>
  <c r="A66" i="6"/>
  <c r="A67" i="6"/>
  <c r="A69" i="6"/>
  <c r="A71" i="6"/>
  <c r="A72" i="6"/>
  <c r="A75" i="6"/>
  <c r="A77" i="6"/>
  <c r="A78" i="6"/>
  <c r="A53" i="21"/>
  <c r="A54" i="21"/>
  <c r="A56" i="21"/>
  <c r="A57" i="21"/>
  <c r="A59" i="21"/>
  <c r="A66" i="21"/>
  <c r="A67" i="21"/>
  <c r="A68" i="21"/>
  <c r="A70" i="21"/>
  <c r="A72" i="21"/>
  <c r="A73" i="21"/>
  <c r="A76" i="21"/>
  <c r="A78" i="21"/>
  <c r="A79" i="21"/>
  <c r="A81" i="21"/>
  <c r="A82" i="21"/>
  <c r="A83" i="21"/>
  <c r="A84" i="21"/>
  <c r="A85" i="21"/>
  <c r="A86" i="21"/>
  <c r="A80" i="6"/>
  <c r="A81" i="6"/>
  <c r="A82" i="6"/>
  <c r="A83" i="6"/>
  <c r="A84" i="6"/>
  <c r="A85" i="6"/>
</calcChain>
</file>

<file path=xl/sharedStrings.xml><?xml version="1.0" encoding="utf-8"?>
<sst xmlns="http://schemas.openxmlformats.org/spreadsheetml/2006/main" count="959" uniqueCount="508">
  <si>
    <t>No.</t>
  </si>
  <si>
    <t>KOMPETENSI</t>
  </si>
  <si>
    <t>BAHAN KAJIAN</t>
  </si>
  <si>
    <t>SKS</t>
  </si>
  <si>
    <t>PROFIL</t>
  </si>
  <si>
    <t>KOMPETENSI YANG HARUS DIPUNYAI</t>
  </si>
  <si>
    <t>ELEMEN KOMPETENSI</t>
  </si>
  <si>
    <t>a</t>
  </si>
  <si>
    <t>b</t>
  </si>
  <si>
    <t>c</t>
  </si>
  <si>
    <t>d</t>
  </si>
  <si>
    <t>PENGUASAAN PENGETAHUAN</t>
  </si>
  <si>
    <t>SIKAP DAN TATA NILAI</t>
  </si>
  <si>
    <t>KEMAMPUAN KERJA</t>
  </si>
  <si>
    <t>V</t>
  </si>
  <si>
    <t>KEWENANGAN DAN TANGGUNG JAWAB</t>
  </si>
  <si>
    <t>IPS</t>
  </si>
  <si>
    <t>Media Pembelajaran Berbasis ICT</t>
  </si>
  <si>
    <t>Metodologi Penelitian Pendidikan</t>
  </si>
  <si>
    <t>Kesehatan Sekolah</t>
  </si>
  <si>
    <t>Apresiasi Sastra Anak</t>
  </si>
  <si>
    <t>Tugas Akhir Skripsi</t>
  </si>
  <si>
    <t>Permainan Anak</t>
  </si>
  <si>
    <t xml:space="preserve">Statistika </t>
  </si>
  <si>
    <t>Logika</t>
  </si>
  <si>
    <t>Pendidikan Anak Berkebutuhan Khusus Lanjut</t>
  </si>
  <si>
    <t>Pendidikan Anak ADD/ADHD</t>
  </si>
  <si>
    <t>Pendidikan Anak Autis</t>
  </si>
  <si>
    <t>Pendidikan Anak Retardasi Mental</t>
  </si>
  <si>
    <t>Jumlah</t>
  </si>
  <si>
    <t>Penelitian Tindakan Kelas</t>
  </si>
  <si>
    <t>Pendidikan Agama*</t>
  </si>
  <si>
    <t>Teologi Moral/Filsafat Moral*</t>
  </si>
  <si>
    <t>Pancasila*</t>
  </si>
  <si>
    <t>Bahasa Indonesia*</t>
  </si>
  <si>
    <t>Bahasa Inggris*</t>
  </si>
  <si>
    <t>Pendidikan Religiositas Anak</t>
  </si>
  <si>
    <t>Kursus Mahir Dasar Pramuka</t>
  </si>
  <si>
    <t>English Club 1</t>
  </si>
  <si>
    <t>English Club 2</t>
  </si>
  <si>
    <t>English Club 3</t>
  </si>
  <si>
    <t>English Club 4</t>
  </si>
  <si>
    <t>Pendidikan Seni Musik</t>
  </si>
  <si>
    <t>Pendidikan Seni Tari</t>
  </si>
  <si>
    <t>Pendidikan Seni Drama</t>
  </si>
  <si>
    <t>Pendidikan Jasmani</t>
  </si>
  <si>
    <t>Pendidikan Bahasa/Budaya Jawa</t>
  </si>
  <si>
    <t>Pelatihan Pengembangan Kepribadian Mahasiswa 1 (PPKM1)</t>
  </si>
  <si>
    <t>Pelatihan Pengembangan Kepribadian Mahasiswa 2 (PPKM2)</t>
  </si>
  <si>
    <t>*</t>
  </si>
  <si>
    <t>**</t>
  </si>
  <si>
    <t>***</t>
  </si>
  <si>
    <t>Praktikum 2 sks dengan 4 jp</t>
  </si>
  <si>
    <t>MATRIKS PEMBENTUKAN MATA KULIAH PRODI PENDIDIKAN GURU SEKOLAH DASAR</t>
  </si>
  <si>
    <t>CAPAIAN PEMBELAJARAN (CP)</t>
  </si>
  <si>
    <t>Psikologi</t>
  </si>
  <si>
    <t>Bimbingan &amp; Konseling</t>
  </si>
  <si>
    <t>Matematika</t>
  </si>
  <si>
    <t>IPA</t>
  </si>
  <si>
    <t>Bahasa Inggris</t>
  </si>
  <si>
    <t>IPTEKS INTI</t>
  </si>
  <si>
    <t>IPTEKS LANDASAN</t>
  </si>
  <si>
    <t>IPTEKS PENDUKUNG</t>
  </si>
  <si>
    <t>1. Mampu mewujudkan imannya dalam tindakan, menghargai iman dan/ atau keyakinan orang lain, serta merefleksikan pengalaman perwujudan imannya daam kehidupan;</t>
  </si>
  <si>
    <t>2. Mampu berperan sebagai warga yang cinta tanah air dan memiliki semangat nasionalisme serta rasa tanggungjawab pada bangsa dan negara.</t>
  </si>
  <si>
    <t>3. Mampu berkontribusi dalam peningkatan mutu kehidupan bermasyarakat, berbangsa, dan bernegara berdasarkan Pancasila, melalui tindakan nyata.</t>
  </si>
  <si>
    <t>4. Menjunjung tinggi nilai kemanusiaan dalam menjalankan tugas berdasarkan moral dan etika, serta taat hukum dan disiplin dalam kehidupan bermasyarakat dan bernegara</t>
  </si>
  <si>
    <t>6. Mampu berkomunikasi efektif secara verbal dan nonverbal serta memiliki semangat kemandirian, kejuangan, dan kepemimpinan.</t>
  </si>
  <si>
    <t>7. Memiliki tradisi belajar yang baik serta menguasai keahlian dalam bidang ilmunya.</t>
  </si>
  <si>
    <t>8. Bertanggungjawab atas pekerjaan di bidang keahliannya secara mandiri;</t>
  </si>
  <si>
    <t>1)  Menguasai pengetahuan konseptual dan prosedural serta keterkaitan keduanya dalam konteks materi aritmatika, aljabar, geometri, trigonometri, pengukuran, statistika, dan logika matematika.</t>
  </si>
  <si>
    <t>2)Mampu menggunakan matematisasi horizontal dan vertikal untuk menyelesaikan masalah matematika dan masalah dalam dunia nyata.</t>
  </si>
  <si>
    <t>3) Mampu menggunakan pengetahuan konseptual, prosedural, dan keterkaitan keduanya dalam pemecahan masalah matematika, serta penerapannya dalam kehidupan sehari-hari.</t>
  </si>
  <si>
    <t>4) Mampu menggunakan alat peraga, alat ukur, alat hitung, dan piranti lunak komputer</t>
  </si>
  <si>
    <t>1) Mampu melakukan observasi gejala alam baik secara langsung maupun tidak langsung.</t>
  </si>
  <si>
    <t>1) Memahami hakikat bahasa dan pemerolehan bahasa.</t>
  </si>
  <si>
    <t>2) Memahami kedudukan, fungsi, dan ragam bahasa Indonesia.</t>
  </si>
  <si>
    <t>3) Menguasai dasar-dasar dan kaidah bahasa Indonesia sebagai rujukan penggunaan bahasa Indonesia yang baik dan benar.</t>
  </si>
  <si>
    <t>c. IPA</t>
  </si>
  <si>
    <t>2) Memanfaatkan konsep-konsep dan hukum-hukum ilmu pengetahuan alam dalam berbagai situasi kehidupan sehari-hari.</t>
  </si>
  <si>
    <t>3) Memahami struktur ilmu pengetahuan alam, termasuk hubungan fungsional antarkonsep yang berhubungan dengan matapelajaran IPA.</t>
  </si>
  <si>
    <t>d. IPS</t>
  </si>
  <si>
    <t>1) Menguasai materi keilmuan yang meliputi dimensi pengetahuan, nilai, dan keterampilan IPS.</t>
  </si>
  <si>
    <t>2) Mengembangkan materi, struktur, dan konsep keilmuan IPS.</t>
  </si>
  <si>
    <t>3) Memahami cita-cita, nilai, konsep, dan prinsip-prinsip pokok ilmu-ilmu sosial dalam konteks kebinekaan masyarakat Indonesia dan dinamika kehidupan global.</t>
  </si>
  <si>
    <t>4) Memahami fenomena interaksi perkembangan ilmu pengetahuan, teknologi, seni, kehidupan agama, dan perkembangan msyarakat serta saling ketergantungan global.</t>
  </si>
  <si>
    <t>1) Menguasai materi keilmuan yang meliputi dimensi pengetahuan, sikap, nilai, dan perilaku yang mendukung kegiatan pembelajaran PKn.</t>
  </si>
  <si>
    <t>2) Menguasai konsep dan prinsip kepribadian nasional dan demokrasi konstitusional Indonesia, semangat kebangsaan, dan cinta tanah air serta bela Negara.</t>
  </si>
  <si>
    <t>3) Menguasai konsep dan prinsip perlindungan, pemajuan HAM, serta penegakan hukum secara adil dan benar</t>
  </si>
  <si>
    <t>4) Menguasai konsep, prinsip, nilai, moral, dan normal kewarganegaraan Indonesia yang demokratis dalam konteks kewargaan negara dan dunia</t>
  </si>
  <si>
    <t>Mata Kuliah</t>
  </si>
  <si>
    <t>No</t>
  </si>
  <si>
    <t>Semester</t>
  </si>
  <si>
    <t>I</t>
  </si>
  <si>
    <t>II</t>
  </si>
  <si>
    <t>III</t>
  </si>
  <si>
    <t>IV</t>
  </si>
  <si>
    <t>VI</t>
  </si>
  <si>
    <t>VII</t>
  </si>
  <si>
    <t>VIII</t>
  </si>
  <si>
    <t>Sub Total</t>
  </si>
  <si>
    <t>Total</t>
  </si>
  <si>
    <t>Kegiatan ekstrakurikuler wajib</t>
  </si>
  <si>
    <t>Inisiasi Program Studi (Insipro)</t>
  </si>
  <si>
    <t>Kegiatan ekstrakurikuler wajib universitas</t>
  </si>
  <si>
    <t>TKBI</t>
  </si>
  <si>
    <t>Mata kuliah wajib</t>
  </si>
  <si>
    <t>sks</t>
  </si>
  <si>
    <t>Mata kuliah pilihan dengan paket peminatan</t>
  </si>
  <si>
    <t>Mahasiswa diijinkan menambah mata kuliah pilihan dari paket lain sejauh tersedia kuotanya.</t>
  </si>
  <si>
    <t>Mendongeng</t>
  </si>
  <si>
    <t>Seni Musik untuk Anak</t>
  </si>
  <si>
    <t>Mahasiswa memilih paket mata kuliah pilihan yang diminati dan mengambil keseluruhan paket tersebut.</t>
  </si>
  <si>
    <t>Semester I</t>
  </si>
  <si>
    <t>Semester II</t>
  </si>
  <si>
    <t>Semester III</t>
  </si>
  <si>
    <t>Semester IV</t>
  </si>
  <si>
    <t>Semester V</t>
  </si>
  <si>
    <t>Semester VI</t>
  </si>
  <si>
    <t>Semester VII</t>
  </si>
  <si>
    <t>Semester VIII</t>
  </si>
  <si>
    <t>Kode</t>
  </si>
  <si>
    <t>UNIVERSITAS SANATA DHARMA YOGYAKARTA</t>
  </si>
  <si>
    <t>PROGRAM STUDI PENDIDIKAN GURU SEKOLAH DASAR (PGSD)</t>
  </si>
  <si>
    <t>5. Mampu bekerja sama dengan berbagai pihak yang memiliki keberagaman latar belakang, pandangan, dan keyakinan;</t>
  </si>
  <si>
    <t>e. PPKn</t>
  </si>
  <si>
    <t>Mata Kuliah Pilihan</t>
  </si>
  <si>
    <t>Sem</t>
  </si>
  <si>
    <t>b. Bahasa Indonesia</t>
  </si>
  <si>
    <t xml:space="preserve"> a. Matematika                       </t>
  </si>
  <si>
    <t>6) Mampu mengapresiasi karya sastra Indonesia secara reseptif dan produktif.</t>
  </si>
  <si>
    <t>5) Memahami teori dan genre sastra Indonesia.</t>
  </si>
  <si>
    <t>4) Memiliki keterampilan berbahasa Indonesia (menyimak, berbicara, membaca, dan menulis)</t>
  </si>
  <si>
    <t>#</t>
  </si>
  <si>
    <t>****</t>
  </si>
  <si>
    <t>Pengantar Pendidikan**</t>
  </si>
  <si>
    <t>Psikologi Belajar dan Pembelajaran**</t>
  </si>
  <si>
    <t>Manajemen Sekolah**</t>
  </si>
  <si>
    <t>Praktek Lapangan disetarakan dengan KKN yang berbobot 3 sks</t>
  </si>
  <si>
    <t>Lanjutan semester sebelumnya atau baru diambil pada semester VIII</t>
  </si>
  <si>
    <t>Keluasan</t>
  </si>
  <si>
    <t>Kedalaman</t>
  </si>
  <si>
    <t>Beban</t>
  </si>
  <si>
    <t>SKS Sementara</t>
  </si>
  <si>
    <t>Karawitan</t>
  </si>
  <si>
    <t>Membatik</t>
  </si>
  <si>
    <t>Seni Tari Tradisional</t>
  </si>
  <si>
    <t>Mata Kuliah Wajib</t>
  </si>
  <si>
    <t>Evaluasi Pembelajaran Non Tes</t>
  </si>
  <si>
    <t>Evaluasi Pembelajaran Tes</t>
  </si>
  <si>
    <t>SIKAP</t>
  </si>
  <si>
    <t>PENGETAHUAN</t>
  </si>
  <si>
    <t>KETERAMPILAN UMUM</t>
  </si>
  <si>
    <t>KETERAMPILAN KHUSUS</t>
  </si>
  <si>
    <t>1. Bertaqwa kepada Tuhan Yang Maha Esa dan mampu menunjukkan sikap religius.</t>
  </si>
  <si>
    <t>2. Menjunjung tinggi nilai kemanusiaan dalam menjalankan tugas berdasarkan agama, moral dan etika.</t>
  </si>
  <si>
    <t xml:space="preserve">3. Berkontribusi dalam peningkatan mutu kehidupan bermasyarakat, berbangsa, bernegara, dan peradaban berdasarkan Pancasila; </t>
  </si>
  <si>
    <t xml:space="preserve">4. Berperan sebagai warga negara yang bangga dan cinta tanah air, memiliki nasionalisme serta rasa tanggungjawab pada negara dan bangsa; </t>
  </si>
  <si>
    <t xml:space="preserve">5. Menghargai keanekaragaman budaya, pandangan, agama, dan kepercayaan, serta pendapat atau temuan orisinal orang lain; </t>
  </si>
  <si>
    <t xml:space="preserve">6. Bekerja sama dan memiliki kepekaan sosial serta kepedulian terhadap masyarakat dan lingkungan; </t>
  </si>
  <si>
    <t xml:space="preserve">7. Taat hukum dan disiplin dalam kehidupan bermasyarakat dan bernegara ; </t>
  </si>
  <si>
    <t xml:space="preserve">8. Menginternalisasi nilai, norma, dan etika akademik; </t>
  </si>
  <si>
    <t xml:space="preserve">9. Menunjukkan sikap bertanggungjawab atas pekerjaan di bidang keahliannya secara mandiri; </t>
  </si>
  <si>
    <t xml:space="preserve">10. Menginternalisasi semangat kemandirian, kejuangan, dan kewirausahaan </t>
  </si>
  <si>
    <t xml:space="preserve">1. Menguasai prinsip dan teori pendidikan di sekolah dasar. </t>
  </si>
  <si>
    <t>2. Menguasai konsep tentang karakteristik perkembangan peserta didik di sekolah dasar, baik perkembangan fisik, psikologis, dan sosial.</t>
  </si>
  <si>
    <t>3. Menguasai pengetahuan konseptual bidang studi di sekolah dasar meliputi Bahasa Indonesia, Matematika, IPA, IPS, PKn, SBdP, dan PJOK.</t>
  </si>
  <si>
    <t xml:space="preserve">4. Menguasai konsep kurikulum, pendekatan, strategi, model, metode, teknik, bahan ajar, media dan sumber belajar yang inovatif sebagai guru kelas di sekolah dasar. </t>
  </si>
  <si>
    <t>5. Menguasai konsep dan teknik  evaluasi proses dan evaluasi hasil pembelajaran di sekolah dasar.</t>
  </si>
  <si>
    <t>6. Menguasai konsep dasar dan prosedur penelitian yang dapat memecahkan   permasalahan pembelajaran di sekolah dasar.</t>
  </si>
  <si>
    <t>7. Menguasai konsep dan teknik layanan bimbingan penyuluhan di sekolah dasar untuk memecahkan permasalahan yang terkait dengan perilaku  siswa dalam pembelajaran.</t>
  </si>
  <si>
    <t>1. Mampu menerapkan pemikiran  logis, kritis, sistematis, dan inovatif dalam konteks pengembangan atau implementasi ilmu pengetahuan dan teknologi yang memperhatikan dan menerapkan nilai humaniora yang sesuai dengan bidang keahliannya.</t>
  </si>
  <si>
    <t>2. Mampu menunjukkan kinerja mandiri, bermutu, dan terukur.</t>
  </si>
  <si>
    <t xml:space="preserve">3. Mampu mengkaji implikasi pengembangan atau implementasi ilmu pengetahuan teknologi yang memperhatikan dan menerapkan nilai humaniora sesuai dengan keahliannya berdasarkan kaidah, tata cara dan etika ilmiah dalam rangka menghasilkan solusi, gagasan, desain atau kritik seni. </t>
  </si>
  <si>
    <t>4. Mampu menyusun deskripsi saintifik hasil kajiannya dalam bentuk skripsi atau laporan tugas akhir, dan mengunggahnya dalam laman perguruan tinggi.</t>
  </si>
  <si>
    <t>5. Mampu mengambil keputusan secara tepat dalam konteks penyelesaian masalah di bidang keahliannya, berdasarkan hasil analisis informasi dan data.</t>
  </si>
  <si>
    <t>6. Mampu memelihara dan mengembangkan jaringan kerja dengan pembimbing, kolega, sejawat baik di dalam maupun di luar lembaganya.</t>
  </si>
  <si>
    <t>7. Mampu bertanggung jawab atas pencapaian hasil kerja kelompok dan melakukan supervisi dan evaluasi terhadap penyelesaian pekerjaan yang ditugaskan kepada pekerja yang berada dibawah tanggung jawabnya.</t>
  </si>
  <si>
    <t>8. Mampu melaksanakan proses evaluasi diri terhadap kelompok kerja yang berada di bawah tanggung jawabnya dan mampu mengelola pembelajaran secara mandiri.</t>
  </si>
  <si>
    <t>9. Mampu mendokumentasikan, menyimpan, mengamankan, dan menemukan kembali data untuk menjamin kesahihan dan mencegah plagiasi.</t>
  </si>
  <si>
    <t>1. Mampu menerapkan prinsip dan teori pendidikan melalui perancangan dan pelaksanaan pembelajaran di sekolah dasar secara bertanggung jawab.</t>
  </si>
  <si>
    <t>2. Mampu menerapkan konsep tentang karakteristik perkembangan peserta didik baik perkembangan fisik, psikologis, dan sosial melalui perancangan dan pelaksanaan pembelajaran di sekolah dasar.</t>
  </si>
  <si>
    <t>3. Mampu menerapkan pengetahuan konseptual bidang studi di sekolah dasar meliputi Bahasa Indonesia, Matematika, IPA, IPS, PKn, SBdP, dan PJOK melalui perancangan dan pelaksanaan pembelajaran dengan metode saintifik sesuai dengan etika akademik.</t>
  </si>
  <si>
    <t xml:space="preserve">4. Mampu menganalisis, merekonstruksi, dan memodifikasi kurikulum, pendekatan, strategi, model, metode, teknik, bahan ajar, media dan sumber belajar yang inovatif sebagai guru kelas di sekolah dasar secara mandiri. </t>
  </si>
  <si>
    <t>5. Mampu merancang dan melaksanakan evaluasi proses dan hasil pembelajaran di sekolah dasar secara berkelanjutan.</t>
  </si>
  <si>
    <t xml:space="preserve">6. Mampu merancang dan melaksanakan penelitian bidang pendidikan SD secara ilmiah sesuai dengan etika akademik dan melaporkannya dalam bentuk skripsi dan mengunggah artikel dalam laman perguruan tinggi. </t>
  </si>
  <si>
    <t>7. Mampu menerapkan layanan bimbingan penyuluhan di sekolah dasar untuk memecahkan permasalahan yang terkait dengan perilaku  siswa dalam pembelajaran secara mandiri sesuai dengan nilai dan norma yang berlaku.</t>
  </si>
  <si>
    <t>KETERAMPILAN KHUSUS (4)</t>
  </si>
  <si>
    <t>PENGETAHUAN (2)</t>
  </si>
  <si>
    <t>SIKAP (1)</t>
  </si>
  <si>
    <t>KETERAMPILAN UMUM (3)</t>
  </si>
  <si>
    <t>Keterangan</t>
  </si>
  <si>
    <t>Penciri USD</t>
  </si>
  <si>
    <t>Penciri FKIP USD</t>
  </si>
  <si>
    <t>Penciri PGSD USD</t>
  </si>
  <si>
    <t>Penciri Prodi PGSD USD</t>
  </si>
  <si>
    <t>2. Pengetahuan: dirumuskan asosiasi program studi dengan mengacu standar isi pembelajaran SNPT.</t>
  </si>
  <si>
    <t>4. Keterampilan khusus: dirumuskan asosiasi program studi dengan mengacu unsur deskripsi kemampuan kerja KKNI (level 6 untuk S1).</t>
  </si>
  <si>
    <t>3. Keterampilan umum: ditetapkan dalam SNPT dan prodi dapat menambahkan sendiri untuk memberi ciri lulusan prodinya.</t>
  </si>
  <si>
    <t>1. Sikap: ditetapkan dalam SNPT dan prodi dapat menambahkan sendiri untuk memberi ciri lulusan perguruan tingginya (institusi).</t>
  </si>
  <si>
    <t>1. Mampu menggunakan teknologi dalam kegiatan pendidikan sesuai dengan asas kekinian</t>
  </si>
  <si>
    <t>2. Mampu menggunakan pemahaman teoretis tentang prinsip-prinsip dasar cara belajar generasi digital dari sudut pandang filsafat, psikologi dan sosiologi untuk menyusun program pembelajaran dan pendidikan sesuai aras jaman (Zeitgeist), dengan dilandasi prinsip-prinsip murah hati dan rasa cinta pada anak didik.</t>
  </si>
  <si>
    <t>3. Mampu mengintegrasikannya pemahaman ilmu pendidikan dengan nilai-nilai sosio-kultural untuk menjalankan aktivitas pembelajaran dan pendidikan secara menyeluruh dan bertanggung jawab dengan dilandasi oleh sikap murah hati dan cinta anak didik.</t>
  </si>
  <si>
    <t>4. Mampu menggunakan berbagai alternatif model pembelajaran melalui pertimbangan filosofis, analisis sosial dan kajian psikologis dengan mengedepankan sikap murah hati dan cinta pada anak didik.</t>
  </si>
  <si>
    <t>5. Memahami operasionalisasi kebijakan yang berkaitan dengan kegiatan pendidikan sekolah secara langsung dan menjalankan peran dasar keguruan secara procedural.</t>
  </si>
  <si>
    <t>6. Mampu menerapkan kebijakan di bidang pendidikan yang berkaitan dengan manajemen sekolah, standar pendidikan, dan kurikulum yang berlaku untuk melayani peserta didik yang dilandasi sikap murah hati dan cinta pada anak didik.</t>
  </si>
  <si>
    <t>f. PJOK</t>
  </si>
  <si>
    <t>g. SBdP</t>
  </si>
  <si>
    <t>1. Menguasai konsep dan prosedur perancangan, pelaksanaan dan evaluasi pembelajaran seni musik, seni tari, seni rupa, seni drama, keterampilan menulis indah dan kerajinan tangan</t>
  </si>
  <si>
    <t>1. Menguasai konsep dan prosedur perancangan, pelaksanaan dan evaluasi pembelajaran untuk pendidikan jasmani dan olah raga</t>
  </si>
  <si>
    <t>1. Mampu merencanakan, melaksanakan, dan mengevaluasi pelaksanaan pembelajaran berbasis kurikulum  internasional</t>
  </si>
  <si>
    <t>2. Mampu merencanakan, melaksanakan, dan mengevaluasi pelaksanaan pembelajaran kelas inklusi</t>
  </si>
  <si>
    <t>3. Mampu merencanakan, melaksanakan, dan mengevaluasi kegiatan ekspresi seni budaya dan prakarya di sekolah dasar</t>
  </si>
  <si>
    <t>v</t>
  </si>
  <si>
    <t>Filsafat Pendidikan</t>
  </si>
  <si>
    <t xml:space="preserve">Ilmu Pendidikan </t>
  </si>
  <si>
    <t>Sosiologi dan Antropologi Pendidikan</t>
  </si>
  <si>
    <t>Pengembangan Kurikulum</t>
  </si>
  <si>
    <t>Strategi Pembelajaran</t>
  </si>
  <si>
    <t>Media &amp; Sumber Pembelajaran</t>
  </si>
  <si>
    <t>Pengembangan Bahan Ajar</t>
  </si>
  <si>
    <t>Managemen Pendidikan</t>
  </si>
  <si>
    <t>Asesmen Pembelajaran</t>
  </si>
  <si>
    <t>Bahasa &amp; Sastra Indonesia</t>
  </si>
  <si>
    <t>Pancasila &amp; Kewarganeraan</t>
  </si>
  <si>
    <t>Metodologi Penelitian</t>
  </si>
  <si>
    <t>Statistik Terapan</t>
  </si>
  <si>
    <t>TIK Pembelajaran</t>
  </si>
  <si>
    <t>FORMAT KERANGKA KKNI</t>
  </si>
  <si>
    <t>7. Mampu bertanggung jawab atas pencapaian hasil kerja kelompok dan melakukan supervisi dan evaluasi terhadap penyelesaian pekerjaan yang ditugaskan kepada pekerja yang berada di bawah tanggung jawabnya.</t>
  </si>
  <si>
    <t>Model-model Pembelajaran Inovatif</t>
  </si>
  <si>
    <t>Pelatihan Pengembangan Kepribadian Mahasiswa 2 (PPKM 2)</t>
  </si>
  <si>
    <t>Pelatihan Pengembangan Kepribadian Mahasiswa 1 (PPKM 1)</t>
  </si>
  <si>
    <t>%</t>
  </si>
  <si>
    <t>Keterampilan Dasar Mengajar ***</t>
  </si>
  <si>
    <t>IPTEKS Inti</t>
  </si>
  <si>
    <t>IPTEKS Landasan</t>
  </si>
  <si>
    <t>IPTEKS Pendukung</t>
  </si>
  <si>
    <t>Jumlah SKS minimal yang wajib ditempuh oleh mahasiswa adalah sebagai berikut.</t>
  </si>
  <si>
    <t>Rumpun Mata Kuliah</t>
  </si>
  <si>
    <t>Mata Kuliah Universitas (MPK)</t>
  </si>
  <si>
    <t>Mata Kuliah Fakultas (MKK)</t>
  </si>
  <si>
    <r>
      <t>Tenaga Pendidik, Peneliti, Praktisi</t>
    </r>
    <r>
      <rPr>
        <b/>
        <sz val="12"/>
        <color indexed="8"/>
        <rFont val="Arial Narrow"/>
        <family val="2"/>
      </rPr>
      <t>,</t>
    </r>
    <r>
      <rPr>
        <b/>
        <sz val="12"/>
        <color indexed="8"/>
        <rFont val="Arial Narrow"/>
        <family val="2"/>
      </rPr>
      <t xml:space="preserve"> dan Konsultan Pendidikan SD</t>
    </r>
    <r>
      <rPr>
        <b/>
        <sz val="12"/>
        <color indexed="8"/>
        <rFont val="Arial Narrow"/>
        <family val="2"/>
      </rPr>
      <t xml:space="preserve"> yang humanis, inovatif, dan transformatif</t>
    </r>
  </si>
  <si>
    <t>Pengembangan Kurikulum dan Pembelajaran</t>
  </si>
  <si>
    <t>Mata Kuliah Wajib Universitas (MPK)</t>
  </si>
  <si>
    <t>Mata Kuliah Wajib Fakultas (MKK)</t>
  </si>
  <si>
    <t>Pribadi beriman yang menguasai keahlian dalam bidang ilmunya, mampu berkomunikasi secara efektif, siap sedia bekerja sama dengan berbagai pihak, dan dengan semangat magis berani memperjuangkan kebenaran dan keadilan, dalam rangka menjunjung tinggi keluhuran martabat manusia.</t>
  </si>
  <si>
    <t xml:space="preserve"> 3.1. Matematika                       </t>
  </si>
  <si>
    <t>3.2. Bahasa Indonesia</t>
  </si>
  <si>
    <t>3.3. IPA</t>
  </si>
  <si>
    <t>3.4. IPS</t>
  </si>
  <si>
    <t>3.5. PPKn</t>
  </si>
  <si>
    <r>
      <rPr>
        <sz val="12"/>
        <color theme="1"/>
        <rFont val="Arial Narrow"/>
        <family val="2"/>
      </rPr>
      <t>3.6</t>
    </r>
    <r>
      <rPr>
        <sz val="12"/>
        <color theme="1"/>
        <rFont val="Arial Narrow"/>
        <family val="2"/>
      </rPr>
      <t>. PJOK</t>
    </r>
  </si>
  <si>
    <r>
      <rPr>
        <sz val="12"/>
        <color theme="1"/>
        <rFont val="Arial Narrow"/>
        <family val="2"/>
      </rPr>
      <t>3.7</t>
    </r>
    <r>
      <rPr>
        <sz val="12"/>
        <color theme="1"/>
        <rFont val="Arial Narrow"/>
        <family val="2"/>
      </rPr>
      <t>. SBdP</t>
    </r>
  </si>
  <si>
    <t>3.1.1.  Menguasai pengetahuan konseptual dan prosedural serta keterkaitan keduanya dalam konteks materi aritmatika, aljabar, geometri, trigonometri, pengukuran, statistika, dan logika matematika.</t>
  </si>
  <si>
    <t>3.1.2. Mampu menggunakan matematisasi horizontal dan vertikal untuk menyelesaikan masalah matematika dan masalah dalam dunia nyata.</t>
  </si>
  <si>
    <t>3.1.3. Mampu menggunakan pengetahuan konseptual, prosedural, dan keterkaitan keduanya dalam pemecahan masalah matematika, serta penerapannya dalam kehidupan sehari-hari.</t>
  </si>
  <si>
    <t>3.1.4. Mampu menggunakan alat peraga, alat ukur, alat hitung, dan piranti lunak komputer</t>
  </si>
  <si>
    <t>3.2.1. Memahami hakikat bahasa dan pemerolehan bahasa.</t>
  </si>
  <si>
    <t>3.2.2. Memahami kedudukan, fungsi, dan ragam bahasa Indonesia.</t>
  </si>
  <si>
    <t>3.2.3. Menguasai dasar-dasar dan kaidah bahasa Indonesia sebagai rujukan penggunaan bahasa Indonesia yang baik dan benar.</t>
  </si>
  <si>
    <t>3.2.4. Memiliki keterampilan berbahasa Indonesia (menyimak, berbicara, membaca, dan menulis)</t>
  </si>
  <si>
    <t>3.2.5. Memahami teori dan genre sastra Indonesia.</t>
  </si>
  <si>
    <t>3.2.6. Mampu mengapresiasi karya sastra Indonesia secara reseptif dan produktif.</t>
  </si>
  <si>
    <t>3.3.1. Mampu melakukan observasi gejala alam baik secara langsung maupun tidak langsung.</t>
  </si>
  <si>
    <t>3.3.2. Memanfaatkan konsep-konsep dan hukum-hukum ilmu pengetahuan alam dalam berbagai situasi kehidupan sehari-hari.</t>
  </si>
  <si>
    <t>3.3.3. Memahami struktur ilmu pengetahuan alam, termasuk hubungan fungsional antarkonsep yang berhubungan dengan matapelajaran IPA.</t>
  </si>
  <si>
    <t>3.4.1. Menguasai materi keilmuan yang meliputi dimensi pengetahuan, nilai, dan keterampilan IPS.</t>
  </si>
  <si>
    <t>3.4.2. Mengembangkan materi, struktur, dan konsep keilmuan IPS.</t>
  </si>
  <si>
    <t>3.4.3. Memahami cita-cita, nilai, konsep, dan prinsip-prinsip pokok ilmu-ilmu sosial dalam konteks kebinekaan masyarakat Indonesia dan dinamika kehidupan global.</t>
  </si>
  <si>
    <t>3.4.4. Memahami fenomena interaksi perkembangan ilmu pengetahuan, teknologi, seni, kehidupan agama, dan perkembangan msyarakat serta saling ketergantungan global.</t>
  </si>
  <si>
    <t>3.5.1. Menguasai materi keilmuan yang meliputi dimensi pengetahuan, sikap, nilai, dan perilaku yang mendukung kegiatan pembelajaran PKn.</t>
  </si>
  <si>
    <t>3.5.2. Menguasai konsep dan prinsip kepribadian nasional dan demokrasi konstitusional Indonesia, semangat kebangsaan, dan cinta tanah air serta bela Negara.</t>
  </si>
  <si>
    <t>3.5.3. Menguasai konsep dan prinsip perlindungan, pemajuan HAM, serta penegakan hukum secara adil dan benar</t>
  </si>
  <si>
    <t>3.5.4. Menguasai konsep, prinsip, nilai, moral, dan normal kewarganegaraan Indonesia yang demokratis dalam konteks kewargaan negara dan dunia</t>
  </si>
  <si>
    <r>
      <rPr>
        <sz val="12"/>
        <color theme="1"/>
        <rFont val="Arial Narrow"/>
        <family val="2"/>
      </rPr>
      <t>3.6.</t>
    </r>
    <r>
      <rPr>
        <sz val="12"/>
        <color theme="1"/>
        <rFont val="Arial Narrow"/>
        <family val="2"/>
      </rPr>
      <t>1. Menguasai konsep dan prosedur perancangan, pelaksanaan dan evaluasi pembelajaran untuk pendidikan jasmani dan olah raga</t>
    </r>
  </si>
  <si>
    <r>
      <rPr>
        <sz val="12"/>
        <color indexed="8"/>
        <rFont val="Arial Narrow"/>
        <family val="2"/>
      </rPr>
      <t>3.7.</t>
    </r>
    <r>
      <rPr>
        <sz val="12"/>
        <color indexed="8"/>
        <rFont val="Arial Narrow"/>
        <family val="2"/>
      </rPr>
      <t>1. Menguasai konsep dan prosedur perancangan, pelaksanaan dan evaluasi pembelajaran seni musik, seni tari, seni rupa, seni drama, keterampilan menulis indah dan kerajinan tangan</t>
    </r>
  </si>
  <si>
    <r>
      <rPr>
        <sz val="12"/>
        <color indexed="8"/>
        <rFont val="Arial Narrow"/>
        <family val="2"/>
      </rPr>
      <t>2</t>
    </r>
    <r>
      <rPr>
        <sz val="12"/>
        <color indexed="8"/>
        <rFont val="Arial Narrow"/>
        <family val="2"/>
      </rPr>
      <t>. Mampu merencanakan, melaksanakan, dan mengevaluasi pelaksanaan pembelajaran kelas inklusi</t>
    </r>
  </si>
  <si>
    <r>
      <rPr>
        <sz val="12"/>
        <color indexed="8"/>
        <rFont val="Arial Narrow"/>
        <family val="2"/>
      </rPr>
      <t>3</t>
    </r>
    <r>
      <rPr>
        <sz val="12"/>
        <color indexed="8"/>
        <rFont val="Arial Narrow"/>
        <family val="2"/>
      </rPr>
      <t>. Mampu merencanakan, melaksanakan, dan mengevaluasi kegiatan ekspresi seni budaya dan prakarya di sekolah dasar</t>
    </r>
  </si>
  <si>
    <t>Pendidikan Prakarya</t>
  </si>
  <si>
    <t>1) Menguasai konsep dan prosedur perancangan, pelaksanaan dan evaluasi pembelajaran untuk pendidikan jasmani dan olah raga</t>
  </si>
  <si>
    <t>1) Menguasai konsep dan prosedur perancangan, pelaksanaan dan evaluasi pembelajaran seni musik, seni tari, seni rupa, seni drama, keterampilan menulis indah dan kerajinan tangan</t>
  </si>
  <si>
    <t>Komunikasi Dasar Anak Tunarungu</t>
  </si>
  <si>
    <t>Pendidikan Anak Tunarungu</t>
  </si>
  <si>
    <t>Pendidikan Anak Berkesulitan Belajar</t>
  </si>
  <si>
    <t>Pendidikan Kewarganegaraan (Kewiraan)*</t>
  </si>
  <si>
    <t>Psikologi Perkembangan Anak</t>
  </si>
  <si>
    <t>Academic Writing</t>
  </si>
  <si>
    <t>Ilmu Keolahragaan &amp; Kesehatan</t>
  </si>
  <si>
    <t>Kurikulum Berbasis Metode Montessori 1 (3-6 tahun)</t>
  </si>
  <si>
    <t>Kurikulum Berbasis Metode Montessori 2 (6-12 tahun)</t>
  </si>
  <si>
    <t>Kurikulum Berbasis Konsep 1 (PYP-PAUD)</t>
  </si>
  <si>
    <t>Kurikulum Berbasis Konsep 2 (PYP-SD)</t>
  </si>
  <si>
    <t>Kurikulum Berbasis Konteks 1 (IPC-PAUD)</t>
  </si>
  <si>
    <t>Kurikulum Berbasis Konteks 2 (IPC-SD)</t>
  </si>
  <si>
    <t>Kurikulum Berbasis Tes (Cambridge)</t>
  </si>
  <si>
    <t>Rumpun</t>
  </si>
  <si>
    <t>Inti</t>
  </si>
  <si>
    <t>Landasan</t>
  </si>
  <si>
    <t>Pendukung</t>
  </si>
  <si>
    <t>SKS Kumulatif</t>
  </si>
  <si>
    <t>*Magang Praktek Pembelajaran (Magang 3)</t>
  </si>
  <si>
    <t>*Tugas Akhir Skripsi</t>
  </si>
  <si>
    <t>3#</t>
  </si>
  <si>
    <t>6#</t>
  </si>
  <si>
    <t>DISTRIBUSI MATA KULIAH KURIKULUM 2016</t>
  </si>
  <si>
    <t>Program Studi Pendidikan Guru Sekolah Dasar (PGSD)</t>
  </si>
  <si>
    <t>Universitas Sanata Dharma Yogyakarta</t>
  </si>
  <si>
    <t>SEBARAN MATA KULIAH KURIKULUM 2016</t>
  </si>
  <si>
    <t>Mata Kuliah Prasyarat</t>
  </si>
  <si>
    <t>Pendidikan Anak Berkebutuhan Khusus</t>
  </si>
  <si>
    <t>Total SKS Kumulatif</t>
  </si>
  <si>
    <t>MATA KULIAH KURIKULUM 2016</t>
  </si>
  <si>
    <t>Manajemen Kelas</t>
  </si>
  <si>
    <t>Pengantar Matematika SD</t>
  </si>
  <si>
    <t>Matematika Lanjut SD</t>
  </si>
  <si>
    <t>Geometri dan Pengukuran SD</t>
  </si>
  <si>
    <t>Model Pembelajaran Matematika SD</t>
  </si>
  <si>
    <t>IPA Biologi SD</t>
  </si>
  <si>
    <t>IPA Fisika SD</t>
  </si>
  <si>
    <t>IPA Biologi Eksperimental SD***</t>
  </si>
  <si>
    <t>IPA Fisika Eksperimental SD***</t>
  </si>
  <si>
    <t>Keterampilan Bahasa Indonesia Kelas Awal</t>
  </si>
  <si>
    <t>Keterampilan Bahasa Indonesia Kelas Lanjut</t>
  </si>
  <si>
    <t>IPS SD</t>
  </si>
  <si>
    <t>PPKn SD</t>
  </si>
  <si>
    <t>Pembelajaran Terpadu Kelas Awal</t>
  </si>
  <si>
    <t>Pembelajaran Terpadu Kelas Lanjut</t>
  </si>
  <si>
    <t xml:space="preserve">Bimbingan Pramuka </t>
  </si>
  <si>
    <t>Pengantar Komparasi Kurikulum</t>
  </si>
  <si>
    <t>KKN Pendidikan</t>
  </si>
  <si>
    <t>MTSD 101</t>
  </si>
  <si>
    <t>MTSD 102</t>
  </si>
  <si>
    <t>MTSD 103</t>
  </si>
  <si>
    <t>MTSD 104</t>
  </si>
  <si>
    <t>MTSD 105</t>
  </si>
  <si>
    <t>PASD 101</t>
  </si>
  <si>
    <t>PASD 102</t>
  </si>
  <si>
    <t>PASD 103</t>
  </si>
  <si>
    <t>PASD 104</t>
  </si>
  <si>
    <t>INSD 101</t>
  </si>
  <si>
    <t>INSD 102</t>
  </si>
  <si>
    <t>INSD 103</t>
  </si>
  <si>
    <t>INSD 104</t>
  </si>
  <si>
    <t>PSSD 101</t>
  </si>
  <si>
    <t>PKSD 101</t>
  </si>
  <si>
    <t>PKSD 102</t>
  </si>
  <si>
    <t>PKSD 103</t>
  </si>
  <si>
    <t>PKSD 104</t>
  </si>
  <si>
    <t>MKLP 101</t>
  </si>
  <si>
    <t>MKLP 102</t>
  </si>
  <si>
    <t>MKLP 103</t>
  </si>
  <si>
    <t>MKLP 104</t>
  </si>
  <si>
    <t>MKLP 105</t>
  </si>
  <si>
    <t>MKLP 106</t>
  </si>
  <si>
    <t>EVPB 101</t>
  </si>
  <si>
    <t>EVPB 102</t>
  </si>
  <si>
    <t>BKSD 101</t>
  </si>
  <si>
    <t>MNPD 101</t>
  </si>
  <si>
    <t>MNPD 102</t>
  </si>
  <si>
    <t>MNPD 103</t>
  </si>
  <si>
    <t>IPSD 101</t>
  </si>
  <si>
    <t>FPSD 101</t>
  </si>
  <si>
    <t>FPSD 102</t>
  </si>
  <si>
    <t>STSD 101</t>
  </si>
  <si>
    <t>PSIG 101</t>
  </si>
  <si>
    <t>PENG 101</t>
  </si>
  <si>
    <t>PSIG 102</t>
  </si>
  <si>
    <t>PSIG 103</t>
  </si>
  <si>
    <t>KURL 101</t>
  </si>
  <si>
    <t>KURL 102</t>
  </si>
  <si>
    <t>PENG 102</t>
  </si>
  <si>
    <t>MDPL 101</t>
  </si>
  <si>
    <t>MDPL 102</t>
  </si>
  <si>
    <t>MDPL 103</t>
  </si>
  <si>
    <t>IGSD 101</t>
  </si>
  <si>
    <t>IGSD 102</t>
  </si>
  <si>
    <t>ORSD 101</t>
  </si>
  <si>
    <t>ORSD 102</t>
  </si>
  <si>
    <t>SNSD 101</t>
  </si>
  <si>
    <t>SNSD 102</t>
  </si>
  <si>
    <t>SNSD 103</t>
  </si>
  <si>
    <t>SNSD 104</t>
  </si>
  <si>
    <t>SNSD 105</t>
  </si>
  <si>
    <t>SNSD 106</t>
  </si>
  <si>
    <t>TIKP 101</t>
  </si>
  <si>
    <t>Pengantar Bimbingan dan Konseling**</t>
  </si>
  <si>
    <t>Kurikulum PAUD</t>
  </si>
  <si>
    <t>Manajemen PAUD</t>
  </si>
  <si>
    <t>Perkembangan AUD</t>
  </si>
  <si>
    <t>PAUD berbasis IPC</t>
  </si>
  <si>
    <t>Strategi Pembelajaran dan Penilaian PAUD</t>
  </si>
  <si>
    <t>PAUD berbasis PYP</t>
  </si>
  <si>
    <t>PAUD berbasis Metode Montessori</t>
  </si>
  <si>
    <t>Kerajinan Tangan</t>
  </si>
  <si>
    <t>Bagi mahasiswa angkatan 2016, Pendidikan Seni Drama di tempuh di semester 7 dan Pendidikan Seni Musik di semester 3</t>
  </si>
  <si>
    <t>4. Pendidikan Anak Usia Dini</t>
  </si>
  <si>
    <t>Desain Grafis Dasar</t>
  </si>
  <si>
    <t>Desain Pembelajaran Robotik SD</t>
  </si>
  <si>
    <t>Mata Kuliah Konsentrasi</t>
  </si>
  <si>
    <t>1. Matakuliah Konsentrasi Kurikulum Internasional SD</t>
  </si>
  <si>
    <t>3. Mata Kuliah Konsentrasi Apresiasi dan Ekspresi Seni Budaya SD</t>
  </si>
  <si>
    <t>4. Mata Kuliah Konsentrasi Pendidikan Anak Usia Dini</t>
  </si>
  <si>
    <t>5. Mata Kuliah Konsentrasi Teknologi Pembelajaran MIPA SD</t>
  </si>
  <si>
    <t>IPTEKS Konsentrasi</t>
  </si>
  <si>
    <t>Kreasi Lagu Anak</t>
  </si>
  <si>
    <t>Bimbingan Belajar 1</t>
  </si>
  <si>
    <t>Bimbingan Belajar 2</t>
  </si>
  <si>
    <t>1. Kurikulum Internasional SD</t>
  </si>
  <si>
    <t>3. Apresiasi dan Ekspresi Seni Budaya SD</t>
  </si>
  <si>
    <t>5. Teknologi Pembelajaran MIPA SD</t>
  </si>
  <si>
    <t xml:space="preserve">Pendidikan Matematika Inovatif </t>
  </si>
  <si>
    <t>Pendidikan IPA-Fisika Inovatif</t>
  </si>
  <si>
    <t>Desain Pembelajaran Matematika Berbasis ICT</t>
  </si>
  <si>
    <t>Pendidikan IPA-Biologi Inovatif</t>
  </si>
  <si>
    <t>Desain Pembelajaran IPA Berbasis ICT</t>
  </si>
  <si>
    <t>Jumlah SKS wajib yang harus ditempuh mahasiswa sebanyak 144 sks yang terdiri dari:</t>
  </si>
  <si>
    <t>IPTEKS KONSENTRASI</t>
  </si>
  <si>
    <t>Kurikulum Internasional SD</t>
  </si>
  <si>
    <t>Anak Berkebutuhan Khusus SD</t>
  </si>
  <si>
    <t>Apresiasi  dan Ekspresi Seni Budaya SD</t>
  </si>
  <si>
    <t>Pendidikan Anak Usia Dini</t>
  </si>
  <si>
    <t>Tekhnologi Pembelajaran MIPA SD</t>
  </si>
  <si>
    <t>4. Mampu merencanakan, melaksanakan, dan mengevaluasi pelaksanaan pembelajaran bagi anak usia dini</t>
  </si>
  <si>
    <t>5. Mampu merencanakan, melaksanakan, dan mengevaluasi pembelajaran MIPA SD yang disesuaikan dengan perkembangan tekhnologi</t>
  </si>
  <si>
    <t>KI1</t>
  </si>
  <si>
    <t>KI2</t>
  </si>
  <si>
    <t>KI3</t>
  </si>
  <si>
    <t>KI4</t>
  </si>
  <si>
    <t>KI5</t>
  </si>
  <si>
    <t>KI6</t>
  </si>
  <si>
    <t>KI7</t>
  </si>
  <si>
    <t>KII1</t>
  </si>
  <si>
    <t>KII2</t>
  </si>
  <si>
    <t>KII3</t>
  </si>
  <si>
    <t>KII4</t>
  </si>
  <si>
    <t>KII5</t>
  </si>
  <si>
    <t>KII6</t>
  </si>
  <si>
    <t>KII7</t>
  </si>
  <si>
    <t>KIII1</t>
  </si>
  <si>
    <t>KIII2</t>
  </si>
  <si>
    <t>KIII3</t>
  </si>
  <si>
    <t>KIII4</t>
  </si>
  <si>
    <t>KIII5</t>
  </si>
  <si>
    <t>KIII6</t>
  </si>
  <si>
    <t>KIII7</t>
  </si>
  <si>
    <t>KIV1</t>
  </si>
  <si>
    <t>KIV2</t>
  </si>
  <si>
    <t>KIV3</t>
  </si>
  <si>
    <t>KIV4</t>
  </si>
  <si>
    <t>KIV5</t>
  </si>
  <si>
    <t>KIV6</t>
  </si>
  <si>
    <t>KIV7</t>
  </si>
  <si>
    <t>KV1</t>
  </si>
  <si>
    <t>KV2</t>
  </si>
  <si>
    <t>KV3</t>
  </si>
  <si>
    <t>KV4</t>
  </si>
  <si>
    <t>KV5</t>
  </si>
  <si>
    <t>KV6</t>
  </si>
  <si>
    <t>KV7</t>
  </si>
  <si>
    <t>KONS 101</t>
  </si>
  <si>
    <t>KONS 102</t>
  </si>
  <si>
    <t>KONS 103</t>
  </si>
  <si>
    <t>KONS 104</t>
  </si>
  <si>
    <t>KONS 105</t>
  </si>
  <si>
    <t>KONS 106</t>
  </si>
  <si>
    <t>KONS 107</t>
  </si>
  <si>
    <t>KONS 201</t>
  </si>
  <si>
    <t>KONS 202</t>
  </si>
  <si>
    <t>KONS 203</t>
  </si>
  <si>
    <t>KONS 204</t>
  </si>
  <si>
    <t>KONS 205</t>
  </si>
  <si>
    <t>KONS 206</t>
  </si>
  <si>
    <t>KONS 207</t>
  </si>
  <si>
    <t>KONS 301</t>
  </si>
  <si>
    <t>KONS 302</t>
  </si>
  <si>
    <t>KONS 303</t>
  </si>
  <si>
    <t>KONS 304</t>
  </si>
  <si>
    <t>KONS 305</t>
  </si>
  <si>
    <t>KONS 306</t>
  </si>
  <si>
    <t>KONS 307</t>
  </si>
  <si>
    <t>KONS 401</t>
  </si>
  <si>
    <t>KONS 402</t>
  </si>
  <si>
    <t>KONS 403</t>
  </si>
  <si>
    <t>KONS 404</t>
  </si>
  <si>
    <t>KONS 405</t>
  </si>
  <si>
    <t>KONS 406</t>
  </si>
  <si>
    <t>KONS 407</t>
  </si>
  <si>
    <t>KONS 501</t>
  </si>
  <si>
    <t>KONS 502</t>
  </si>
  <si>
    <t>KONS 503</t>
  </si>
  <si>
    <t>KONS 504</t>
  </si>
  <si>
    <t>KONS 505</t>
  </si>
  <si>
    <t>KONS 506</t>
  </si>
  <si>
    <t>KONS 507</t>
  </si>
  <si>
    <t>Mata Kuliah Konsentrasi 2</t>
  </si>
  <si>
    <t>Konsentrasi</t>
  </si>
  <si>
    <t>Mata Kuliah Konsentrasi 4</t>
  </si>
  <si>
    <t>Mata Kuliah Konsentrasi 1</t>
  </si>
  <si>
    <t>Mata Kuliah Konsentrasi 6</t>
  </si>
  <si>
    <t>Mata Kuliah Konsentrasi 3</t>
  </si>
  <si>
    <t>Mata Kuliah Konsentrasi 5</t>
  </si>
  <si>
    <t>Mata Kuliah Konsentrasi 7</t>
  </si>
  <si>
    <t>2. Matakuliah Konsentrasi Konsentrasi Anak Berkebutuhan Khusus SD</t>
  </si>
  <si>
    <t>Pengenalan Lapangan Persekolahan 1 (PLP 1)</t>
  </si>
  <si>
    <t>Pengenalan Lapangan Persekolahan 3 (PLP 3)</t>
  </si>
  <si>
    <t>Pengenalan Lapangan Persekolahan 2 (PLP 2)</t>
  </si>
  <si>
    <t>2.Pendidikan Inklusi SD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</si>
</sst>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_);_(* \(#,##0\);_(* &quot;-&quot;_);_(@_)"/>
    <numFmt numFmtId="165" formatCode="_(* #,##0.0_);_(* \(#,##0.0\);_(* &quot;-&quot;_);_(@_)"/>
  </numFmts>
  <fonts count="37" x14ac:knownFonts="1">
    <font>
      <sz val="11"/>
      <color theme="1"/>
      <name val="Calibri"/>
      <family val="2"/>
      <scheme val="minor"/>
    </font>
    <font>
      <sz val="8"/>
      <name val="Calibri"/>
      <family val="2"/>
    </font>
    <font>
      <sz val="11"/>
      <color theme="1"/>
      <name val="Calibri"/>
      <family val="2"/>
      <scheme val="minor"/>
    </font>
    <font>
      <u/>
      <sz val="11"/>
      <color theme="10"/>
      <name val="Calibri"/>
      <family val="2"/>
      <scheme val="minor"/>
    </font>
    <font>
      <u/>
      <sz val="11"/>
      <color theme="11"/>
      <name val="Calibri"/>
      <family val="2"/>
      <scheme val="minor"/>
    </font>
    <font>
      <b/>
      <sz val="12"/>
      <color theme="1"/>
      <name val="Arial Narrow"/>
      <family val="2"/>
    </font>
    <font>
      <sz val="12"/>
      <color indexed="8"/>
      <name val="Arial Narrow"/>
      <family val="2"/>
    </font>
    <font>
      <sz val="12"/>
      <color theme="1"/>
      <name val="Arial Narrow"/>
      <family val="2"/>
    </font>
    <font>
      <sz val="12"/>
      <name val="Arial Narrow"/>
      <family val="2"/>
    </font>
    <font>
      <b/>
      <sz val="12"/>
      <color indexed="8"/>
      <name val="Arial Narrow"/>
      <family val="2"/>
    </font>
    <font>
      <b/>
      <sz val="18"/>
      <color indexed="8"/>
      <name val="Arial Narrow"/>
      <family val="2"/>
    </font>
    <font>
      <sz val="12"/>
      <color rgb="FF000000"/>
      <name val="Arial Narrow"/>
      <family val="2"/>
    </font>
    <font>
      <sz val="11"/>
      <color theme="1"/>
      <name val="Arial Narrow"/>
      <family val="2"/>
    </font>
    <font>
      <b/>
      <sz val="11"/>
      <color theme="1"/>
      <name val="Arial Narrow"/>
      <family val="2"/>
    </font>
    <font>
      <b/>
      <sz val="12"/>
      <color theme="0"/>
      <name val="Arial Narrow"/>
      <family val="2"/>
    </font>
    <font>
      <b/>
      <sz val="12"/>
      <name val="Arial Narrow"/>
      <family val="2"/>
    </font>
    <font>
      <sz val="10"/>
      <color theme="1"/>
      <name val="Arial Narrow"/>
      <family val="2"/>
    </font>
    <font>
      <sz val="8"/>
      <name val="Calibri"/>
      <family val="2"/>
      <scheme val="minor"/>
    </font>
    <font>
      <sz val="12"/>
      <color indexed="8"/>
      <name val="Arial Narrow"/>
      <family val="2"/>
    </font>
    <font>
      <b/>
      <i/>
      <sz val="12"/>
      <color indexed="8"/>
      <name val="Arial Narrow"/>
      <family val="2"/>
    </font>
    <font>
      <b/>
      <i/>
      <sz val="12"/>
      <color theme="1"/>
      <name val="Arial Narrow"/>
      <family val="2"/>
    </font>
    <font>
      <sz val="12"/>
      <color theme="1"/>
      <name val="Arial Narrow"/>
      <family val="2"/>
    </font>
    <font>
      <b/>
      <i/>
      <sz val="12"/>
      <color indexed="8"/>
      <name val="Arial Narrow"/>
      <family val="2"/>
    </font>
    <font>
      <sz val="12"/>
      <color rgb="FF000000"/>
      <name val="Arial Narrow"/>
      <family val="2"/>
    </font>
    <font>
      <sz val="12"/>
      <name val="Arial Narrow"/>
      <family val="2"/>
    </font>
    <font>
      <b/>
      <sz val="12"/>
      <color theme="1"/>
      <name val="Arial Narrow"/>
      <family val="2"/>
    </font>
    <font>
      <sz val="11"/>
      <color theme="1"/>
      <name val="Arial Narrow"/>
      <family val="2"/>
    </font>
    <font>
      <sz val="12"/>
      <color rgb="FFFF0000"/>
      <name val="Arial Narrow"/>
      <family val="2"/>
    </font>
    <font>
      <sz val="12"/>
      <color theme="0"/>
      <name val="Arial Narrow"/>
      <family val="2"/>
    </font>
    <font>
      <b/>
      <sz val="11"/>
      <color theme="1"/>
      <name val="Arial Narrow"/>
      <family val="2"/>
    </font>
    <font>
      <sz val="9"/>
      <color theme="1"/>
      <name val="Arial Narrow"/>
      <family val="2"/>
    </font>
    <font>
      <i/>
      <sz val="12"/>
      <color theme="1"/>
      <name val="Arial Narrow"/>
      <family val="2"/>
    </font>
    <font>
      <b/>
      <sz val="12"/>
      <color indexed="8"/>
      <name val="Arial Narrow"/>
      <family val="2"/>
    </font>
    <font>
      <sz val="9"/>
      <color theme="1"/>
      <name val="Arial Narrow"/>
      <family val="2"/>
    </font>
    <font>
      <i/>
      <sz val="11"/>
      <color theme="1"/>
      <name val="Arial Narrow"/>
      <family val="2"/>
    </font>
    <font>
      <sz val="11"/>
      <color indexed="8"/>
      <name val="Arial Narrow"/>
      <family val="2"/>
    </font>
    <font>
      <sz val="11"/>
      <name val="Arial Narrow"/>
      <family val="2"/>
    </font>
  </fonts>
  <fills count="72">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CCFFCC"/>
        <bgColor indexed="64"/>
      </patternFill>
    </fill>
    <fill>
      <patternFill patternType="solid">
        <fgColor rgb="FFFF6600"/>
        <bgColor indexed="64"/>
      </patternFill>
    </fill>
    <fill>
      <patternFill patternType="solid">
        <fgColor rgb="FFFFE1EC"/>
        <bgColor indexed="64"/>
      </patternFill>
    </fill>
    <fill>
      <patternFill patternType="solid">
        <fgColor rgb="FFF2C0A9"/>
        <bgColor indexed="64"/>
      </patternFill>
    </fill>
    <fill>
      <patternFill patternType="solid">
        <fgColor rgb="FFC2FFBD"/>
        <bgColor indexed="64"/>
      </patternFill>
    </fill>
    <fill>
      <patternFill patternType="solid">
        <fgColor rgb="FFDFFF6C"/>
        <bgColor indexed="64"/>
      </patternFill>
    </fill>
    <fill>
      <patternFill patternType="solid">
        <fgColor rgb="FFA8FF66"/>
        <bgColor indexed="64"/>
      </patternFill>
    </fill>
    <fill>
      <patternFill patternType="solid">
        <fgColor rgb="FFA3CBFF"/>
        <bgColor indexed="64"/>
      </patternFill>
    </fill>
    <fill>
      <patternFill patternType="solid">
        <fgColor rgb="FFABA3FF"/>
        <bgColor indexed="64"/>
      </patternFill>
    </fill>
    <fill>
      <patternFill patternType="solid">
        <fgColor rgb="FF1AFFB0"/>
        <bgColor indexed="64"/>
      </patternFill>
    </fill>
    <fill>
      <patternFill patternType="solid">
        <fgColor rgb="FF8BFF16"/>
        <bgColor indexed="64"/>
      </patternFill>
    </fill>
    <fill>
      <patternFill patternType="solid">
        <fgColor rgb="FFD59AFF"/>
        <bgColor indexed="64"/>
      </patternFill>
    </fill>
    <fill>
      <patternFill patternType="solid">
        <fgColor rgb="FFFFFEE1"/>
        <bgColor indexed="64"/>
      </patternFill>
    </fill>
    <fill>
      <patternFill patternType="solid">
        <fgColor rgb="FFFFBB96"/>
        <bgColor indexed="64"/>
      </patternFill>
    </fill>
    <fill>
      <patternFill patternType="solid">
        <fgColor theme="0" tint="-0.249977111117893"/>
        <bgColor indexed="64"/>
      </patternFill>
    </fill>
    <fill>
      <patternFill patternType="solid">
        <fgColor rgb="FFFFA3B9"/>
        <bgColor indexed="64"/>
      </patternFill>
    </fill>
    <fill>
      <patternFill patternType="solid">
        <fgColor rgb="FFFFC3E2"/>
        <bgColor indexed="64"/>
      </patternFill>
    </fill>
    <fill>
      <patternFill patternType="solid">
        <fgColor rgb="FFFFB6BB"/>
        <bgColor indexed="64"/>
      </patternFill>
    </fill>
    <fill>
      <patternFill patternType="solid">
        <fgColor rgb="FFB8FF39"/>
        <bgColor indexed="64"/>
      </patternFill>
    </fill>
    <fill>
      <patternFill patternType="solid">
        <fgColor theme="3" tint="0.79998168889431442"/>
        <bgColor indexed="64"/>
      </patternFill>
    </fill>
    <fill>
      <patternFill patternType="solid">
        <fgColor rgb="FFFFFFFF"/>
        <bgColor rgb="FF000000"/>
      </patternFill>
    </fill>
    <fill>
      <patternFill patternType="solid">
        <fgColor theme="2"/>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2" tint="-0.249977111117893"/>
        <bgColor indexed="64"/>
      </patternFill>
    </fill>
    <fill>
      <patternFill patternType="solid">
        <fgColor theme="1" tint="0.34998626667073579"/>
        <bgColor indexed="64"/>
      </patternFill>
    </fill>
    <fill>
      <patternFill patternType="solid">
        <fgColor rgb="FFC00000"/>
        <bgColor indexed="64"/>
      </patternFill>
    </fill>
    <fill>
      <patternFill patternType="solid">
        <fgColor theme="0" tint="-0.14999847407452621"/>
        <bgColor indexed="64"/>
      </patternFill>
    </fill>
    <fill>
      <patternFill patternType="solid">
        <fgColor rgb="FFFFC000"/>
        <bgColor indexed="64"/>
      </patternFill>
    </fill>
    <fill>
      <patternFill patternType="solid">
        <fgColor theme="2" tint="-0.749992370372631"/>
        <bgColor indexed="64"/>
      </patternFill>
    </fill>
    <fill>
      <patternFill patternType="solid">
        <fgColor rgb="FF92D050"/>
        <bgColor indexed="64"/>
      </patternFill>
    </fill>
    <fill>
      <patternFill patternType="solid">
        <fgColor rgb="FF0070C0"/>
        <bgColor indexed="64"/>
      </patternFill>
    </fill>
    <fill>
      <patternFill patternType="solid">
        <fgColor rgb="FF7030A0"/>
        <bgColor indexed="64"/>
      </patternFill>
    </fill>
    <fill>
      <patternFill patternType="solid">
        <fgColor theme="9" tint="0.79998168889431442"/>
        <bgColor indexed="64"/>
      </patternFill>
    </fill>
    <fill>
      <patternFill patternType="solid">
        <fgColor theme="8" tint="0.59999389629810485"/>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theme="3" tint="0.39997558519241921"/>
        <bgColor indexed="64"/>
      </patternFill>
    </fill>
    <fill>
      <patternFill patternType="solid">
        <fgColor theme="9" tint="-0.499984740745262"/>
        <bgColor indexed="64"/>
      </patternFill>
    </fill>
    <fill>
      <patternFill patternType="solid">
        <fgColor theme="8" tint="-0.49998474074526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1" tint="0.499984740745262"/>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theme="1" tint="0.249977111117893"/>
        <bgColor indexed="64"/>
      </patternFill>
    </fill>
    <fill>
      <patternFill patternType="solid">
        <fgColor theme="1" tint="0.14999847407452621"/>
        <bgColor indexed="64"/>
      </patternFill>
    </fill>
    <fill>
      <patternFill patternType="solid">
        <fgColor theme="2" tint="-0.499984740745262"/>
        <bgColor indexed="64"/>
      </patternFill>
    </fill>
    <fill>
      <patternFill patternType="solid">
        <fgColor theme="3" tint="0.59999389629810485"/>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5" tint="-0.249977111117893"/>
        <bgColor indexed="64"/>
      </patternFill>
    </fill>
    <fill>
      <patternFill patternType="solid">
        <fgColor theme="3" tint="-0.249977111117893"/>
        <bgColor indexed="64"/>
      </patternFill>
    </fill>
    <fill>
      <patternFill patternType="solid">
        <fgColor theme="6" tint="0.79998168889431442"/>
        <bgColor indexed="64"/>
      </patternFill>
    </fill>
    <fill>
      <patternFill patternType="solid">
        <fgColor theme="6" tint="-0.499984740745262"/>
        <bgColor indexed="64"/>
      </patternFill>
    </fill>
    <fill>
      <patternFill patternType="solid">
        <fgColor theme="7" tint="0.79998168889431442"/>
        <bgColor indexed="64"/>
      </patternFill>
    </fill>
    <fill>
      <patternFill patternType="solid">
        <fgColor theme="7" tint="-0.249977111117893"/>
        <bgColor indexed="64"/>
      </patternFill>
    </fill>
    <fill>
      <patternFill patternType="solid">
        <fgColor theme="7" tint="-0.499984740745262"/>
        <bgColor indexed="64"/>
      </patternFill>
    </fill>
    <fill>
      <patternFill patternType="solid">
        <fgColor theme="8" tint="0.79998168889431442"/>
        <bgColor indexed="64"/>
      </patternFill>
    </fill>
    <fill>
      <patternFill patternType="solid">
        <fgColor theme="8" tint="-0.249977111117893"/>
        <bgColor indexed="64"/>
      </patternFill>
    </fill>
    <fill>
      <patternFill patternType="solid">
        <fgColor theme="9" tint="0.59999389629810485"/>
        <bgColor indexed="64"/>
      </patternFill>
    </fill>
    <fill>
      <patternFill patternType="solid">
        <fgColor theme="9" tint="-0.249977111117893"/>
        <bgColor indexed="64"/>
      </patternFill>
    </fill>
    <fill>
      <patternFill patternType="solid">
        <fgColor rgb="FF00B0F0"/>
        <bgColor indexed="64"/>
      </patternFill>
    </fill>
    <fill>
      <patternFill patternType="solid">
        <fgColor rgb="FF002060"/>
        <bgColor indexed="64"/>
      </patternFill>
    </fill>
    <fill>
      <patternFill patternType="solid">
        <fgColor theme="1"/>
        <bgColor indexed="64"/>
      </patternFill>
    </fill>
    <fill>
      <patternFill patternType="solid">
        <fgColor theme="9"/>
        <bgColor indexed="64"/>
      </patternFill>
    </fill>
    <fill>
      <patternFill patternType="solid">
        <fgColor theme="7" tint="0.39997558519241921"/>
        <bgColor indexed="64"/>
      </patternFill>
    </fill>
    <fill>
      <patternFill patternType="solid">
        <fgColor theme="7" tint="0.59999389629810485"/>
        <bgColor indexed="64"/>
      </patternFill>
    </fill>
  </fills>
  <borders count="14">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
      <left/>
      <right/>
      <top/>
      <bottom style="thin">
        <color auto="1"/>
      </bottom>
      <diagonal/>
    </border>
    <border>
      <left/>
      <right style="thin">
        <color auto="1"/>
      </right>
      <top/>
      <bottom/>
      <diagonal/>
    </border>
  </borders>
  <cellStyleXfs count="1366">
    <xf numFmtId="0" fontId="0" fillId="0" borderId="0"/>
    <xf numFmtId="164" fontId="2"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2"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9" fontId="2"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355">
    <xf numFmtId="0" fontId="0" fillId="0" borderId="0" xfId="0"/>
    <xf numFmtId="0" fontId="6" fillId="0" borderId="1" xfId="0" applyFont="1" applyFill="1" applyBorder="1" applyAlignment="1">
      <alignment horizontal="left" vertical="center" wrapText="1"/>
    </xf>
    <xf numFmtId="0" fontId="7" fillId="0" borderId="1" xfId="0" applyFont="1" applyBorder="1" applyAlignment="1">
      <alignment wrapText="1"/>
    </xf>
    <xf numFmtId="0" fontId="6" fillId="0" borderId="1" xfId="0" applyFont="1" applyFill="1" applyBorder="1" applyAlignment="1">
      <alignment vertical="top" wrapText="1"/>
    </xf>
    <xf numFmtId="0" fontId="8"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left" wrapText="1"/>
    </xf>
    <xf numFmtId="0" fontId="8" fillId="0" borderId="1" xfId="0" applyFont="1" applyFill="1" applyBorder="1" applyAlignment="1">
      <alignment vertical="top" wrapText="1"/>
    </xf>
    <xf numFmtId="0" fontId="7" fillId="0" borderId="0" xfId="0" applyFont="1"/>
    <xf numFmtId="0" fontId="5" fillId="0" borderId="4" xfId="0" applyFont="1" applyBorder="1" applyAlignment="1">
      <alignment horizontal="center" vertical="top" wrapText="1"/>
    </xf>
    <xf numFmtId="0" fontId="5" fillId="0" borderId="1" xfId="0" applyFont="1" applyBorder="1" applyAlignment="1">
      <alignment horizontal="center" vertical="top" wrapText="1"/>
    </xf>
    <xf numFmtId="0" fontId="7" fillId="0" borderId="4" xfId="0" applyFont="1" applyFill="1" applyBorder="1" applyAlignment="1">
      <alignment horizontal="center" vertical="center" wrapText="1"/>
    </xf>
    <xf numFmtId="1" fontId="7" fillId="0" borderId="1" xfId="0" applyNumberFormat="1"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xf numFmtId="0" fontId="7" fillId="0" borderId="1" xfId="0" applyFont="1" applyBorder="1" applyAlignment="1">
      <alignment horizontal="center" vertical="center"/>
    </xf>
    <xf numFmtId="0" fontId="7" fillId="0" borderId="1" xfId="0" applyFont="1" applyFill="1" applyBorder="1" applyAlignment="1">
      <alignment vertical="top" wrapText="1"/>
    </xf>
    <xf numFmtId="0" fontId="7" fillId="0" borderId="0" xfId="0" applyFont="1" applyBorder="1"/>
    <xf numFmtId="0" fontId="7" fillId="0" borderId="0" xfId="0" applyFont="1" applyBorder="1" applyAlignment="1">
      <alignment vertical="top" wrapText="1"/>
    </xf>
    <xf numFmtId="0" fontId="9" fillId="0" borderId="0" xfId="0" applyFont="1" applyBorder="1" applyAlignment="1">
      <alignment vertical="top" wrapText="1"/>
    </xf>
    <xf numFmtId="0" fontId="7" fillId="0" borderId="1" xfId="0" applyFont="1" applyFill="1" applyBorder="1" applyAlignment="1">
      <alignment horizontal="left" vertical="top" wrapText="1"/>
    </xf>
    <xf numFmtId="0" fontId="7" fillId="0" borderId="0" xfId="0" applyFont="1" applyBorder="1" applyAlignment="1">
      <alignment wrapText="1"/>
    </xf>
    <xf numFmtId="0" fontId="9" fillId="0" borderId="0" xfId="0" applyFont="1" applyBorder="1"/>
    <xf numFmtId="0" fontId="6" fillId="0" borderId="0" xfId="0" applyFont="1" applyFill="1" applyBorder="1" applyAlignment="1">
      <alignment vertical="top" wrapText="1"/>
    </xf>
    <xf numFmtId="0" fontId="6" fillId="0" borderId="5" xfId="0" applyFont="1" applyFill="1" applyBorder="1" applyAlignment="1">
      <alignment vertical="center" wrapText="1"/>
    </xf>
    <xf numFmtId="0" fontId="7" fillId="0" borderId="1" xfId="0" applyFont="1" applyFill="1" applyBorder="1" applyAlignment="1">
      <alignment horizontal="center" vertical="center"/>
    </xf>
    <xf numFmtId="0" fontId="7" fillId="0" borderId="0" xfId="0" applyFont="1" applyFill="1" applyBorder="1" applyAlignment="1">
      <alignment horizontal="center" vertical="center" wrapText="1"/>
    </xf>
    <xf numFmtId="0" fontId="12" fillId="0" borderId="1" xfId="0" applyFont="1" applyFill="1" applyBorder="1"/>
    <xf numFmtId="0" fontId="7" fillId="0" borderId="0" xfId="38" applyFont="1"/>
    <xf numFmtId="0" fontId="5" fillId="0" borderId="0" xfId="38" applyFont="1" applyFill="1" applyBorder="1" applyAlignment="1">
      <alignment horizontal="center" vertical="center" textRotation="90" wrapText="1"/>
    </xf>
    <xf numFmtId="0" fontId="14" fillId="0" borderId="0" xfId="38" applyFont="1" applyFill="1" applyBorder="1" applyAlignment="1">
      <alignment horizontal="center" vertical="center" textRotation="90" wrapText="1"/>
    </xf>
    <xf numFmtId="0" fontId="7" fillId="0" borderId="0" xfId="38" applyFont="1" applyBorder="1" applyAlignment="1">
      <alignment textRotation="90" wrapText="1"/>
    </xf>
    <xf numFmtId="0" fontId="7" fillId="0" borderId="0" xfId="38" applyFont="1" applyAlignment="1">
      <alignment textRotation="90" wrapText="1"/>
    </xf>
    <xf numFmtId="0" fontId="7" fillId="0" borderId="0" xfId="38" applyFont="1" applyFill="1" applyBorder="1" applyAlignment="1">
      <alignment textRotation="90" wrapText="1"/>
    </xf>
    <xf numFmtId="0" fontId="7" fillId="0" borderId="0" xfId="38" applyFont="1" applyFill="1" applyAlignment="1">
      <alignment textRotation="90" wrapText="1"/>
    </xf>
    <xf numFmtId="0" fontId="7" fillId="0" borderId="0" xfId="38" applyFont="1" applyFill="1"/>
    <xf numFmtId="0" fontId="7" fillId="0" borderId="0" xfId="38" applyFont="1" applyBorder="1"/>
    <xf numFmtId="0" fontId="7" fillId="0" borderId="5" xfId="0" applyFont="1" applyFill="1" applyBorder="1" applyAlignment="1">
      <alignment vertical="top" wrapText="1"/>
    </xf>
    <xf numFmtId="0" fontId="7" fillId="0" borderId="0" xfId="38" applyFont="1" applyAlignment="1">
      <alignment wrapText="1"/>
    </xf>
    <xf numFmtId="0" fontId="7" fillId="0" borderId="0" xfId="38" applyFont="1" applyAlignment="1">
      <alignment vertical="center"/>
    </xf>
    <xf numFmtId="0" fontId="5" fillId="6" borderId="1" xfId="38" applyFont="1" applyFill="1" applyBorder="1" applyAlignment="1">
      <alignment horizontal="center" vertical="center" textRotation="90" wrapText="1"/>
    </xf>
    <xf numFmtId="0" fontId="5" fillId="7" borderId="1" xfId="38" applyFont="1" applyFill="1" applyBorder="1" applyAlignment="1">
      <alignment horizontal="center" vertical="center" textRotation="90" wrapText="1"/>
    </xf>
    <xf numFmtId="0" fontId="15" fillId="10" borderId="1" xfId="38" applyFont="1" applyFill="1" applyBorder="1" applyAlignment="1">
      <alignment horizontal="center" vertical="center" textRotation="90" wrapText="1"/>
    </xf>
    <xf numFmtId="0" fontId="5" fillId="13" borderId="1" xfId="38" applyFont="1" applyFill="1" applyBorder="1" applyAlignment="1">
      <alignment horizontal="center" vertical="center" textRotation="90" wrapText="1"/>
    </xf>
    <xf numFmtId="0" fontId="5" fillId="12" borderId="1" xfId="38" applyFont="1" applyFill="1" applyBorder="1" applyAlignment="1">
      <alignment horizontal="center" vertical="center" textRotation="90" wrapText="1"/>
    </xf>
    <xf numFmtId="0" fontId="5" fillId="15" borderId="1" xfId="38" applyFont="1" applyFill="1" applyBorder="1" applyAlignment="1">
      <alignment horizontal="center" vertical="center" textRotation="90" wrapText="1"/>
    </xf>
    <xf numFmtId="0" fontId="5" fillId="17" borderId="1" xfId="38" applyFont="1" applyFill="1" applyBorder="1" applyAlignment="1">
      <alignment horizontal="center" vertical="center" textRotation="90" wrapText="1"/>
    </xf>
    <xf numFmtId="0" fontId="6" fillId="0" borderId="1" xfId="0" applyFont="1" applyFill="1" applyBorder="1" applyAlignment="1">
      <alignment horizontal="center"/>
    </xf>
    <xf numFmtId="0" fontId="11" fillId="24" borderId="1" xfId="0" applyFont="1" applyFill="1" applyBorder="1" applyAlignment="1">
      <alignment horizontal="center" vertical="center" wrapText="1"/>
    </xf>
    <xf numFmtId="0" fontId="18" fillId="0" borderId="1" xfId="0" applyFont="1" applyFill="1" applyBorder="1" applyAlignment="1">
      <alignment horizontal="left" vertical="center" wrapText="1"/>
    </xf>
    <xf numFmtId="0" fontId="8" fillId="0" borderId="3"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6" fillId="0" borderId="1" xfId="0" applyFont="1" applyFill="1" applyBorder="1" applyAlignment="1">
      <alignment horizontal="left" vertical="top" wrapText="1"/>
    </xf>
    <xf numFmtId="0" fontId="18" fillId="0" borderId="5" xfId="0" applyFont="1" applyFill="1" applyBorder="1" applyAlignment="1">
      <alignment horizontal="left" vertical="center" wrapText="1"/>
    </xf>
    <xf numFmtId="0" fontId="9" fillId="3" borderId="5" xfId="0" applyFont="1" applyFill="1" applyBorder="1" applyAlignment="1">
      <alignment horizontal="center" vertical="center" wrapText="1"/>
    </xf>
    <xf numFmtId="0" fontId="19" fillId="3" borderId="1" xfId="0" applyFont="1" applyFill="1" applyBorder="1" applyAlignment="1">
      <alignment horizontal="center" vertical="center" wrapText="1"/>
    </xf>
    <xf numFmtId="0" fontId="19" fillId="3" borderId="5" xfId="0" applyFont="1" applyFill="1" applyBorder="1" applyAlignment="1">
      <alignment horizontal="center" vertical="center" wrapText="1"/>
    </xf>
    <xf numFmtId="0" fontId="20" fillId="3" borderId="0"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5" fillId="0" borderId="1" xfId="0" applyFont="1" applyFill="1" applyBorder="1" applyAlignment="1">
      <alignment horizontal="center" vertical="top" wrapText="1"/>
    </xf>
    <xf numFmtId="0" fontId="7" fillId="0" borderId="1" xfId="38" applyFont="1" applyFill="1" applyBorder="1" applyAlignment="1">
      <alignment horizontal="center" vertical="center" wrapText="1"/>
    </xf>
    <xf numFmtId="0" fontId="5" fillId="0" borderId="1" xfId="38" applyFont="1" applyFill="1" applyBorder="1" applyAlignment="1">
      <alignment horizontal="center" vertical="center" wrapText="1"/>
    </xf>
    <xf numFmtId="0" fontId="7" fillId="0" borderId="0" xfId="38" applyFont="1" applyFill="1" applyAlignment="1">
      <alignment wrapText="1"/>
    </xf>
    <xf numFmtId="0" fontId="5" fillId="0" borderId="0" xfId="38" applyFont="1" applyFill="1"/>
    <xf numFmtId="0" fontId="5" fillId="26" borderId="1" xfId="0" applyFont="1" applyFill="1" applyBorder="1" applyAlignment="1">
      <alignment horizontal="center" vertical="top" wrapText="1"/>
    </xf>
    <xf numFmtId="0" fontId="22" fillId="0" borderId="1" xfId="0" applyFont="1" applyFill="1" applyBorder="1" applyAlignment="1">
      <alignment horizontal="left" vertical="top" wrapText="1"/>
    </xf>
    <xf numFmtId="0" fontId="21" fillId="0" borderId="1" xfId="0" applyFont="1" applyFill="1" applyBorder="1" applyAlignment="1">
      <alignment vertical="top" wrapText="1"/>
    </xf>
    <xf numFmtId="0" fontId="21" fillId="0" borderId="1" xfId="0" applyFont="1" applyFill="1" applyBorder="1" applyAlignment="1">
      <alignment horizontal="center" vertical="top" wrapText="1"/>
    </xf>
    <xf numFmtId="0" fontId="18" fillId="0" borderId="1" xfId="0" applyFont="1" applyFill="1" applyBorder="1" applyAlignment="1">
      <alignment vertical="top" wrapText="1"/>
    </xf>
    <xf numFmtId="0" fontId="6" fillId="0" borderId="6" xfId="0" applyFont="1" applyFill="1" applyBorder="1" applyAlignment="1">
      <alignment horizontal="left" vertical="top" wrapText="1"/>
    </xf>
    <xf numFmtId="0" fontId="11" fillId="24" borderId="6" xfId="0" applyFont="1" applyFill="1" applyBorder="1" applyAlignment="1">
      <alignment horizontal="center" vertical="center" wrapText="1"/>
    </xf>
    <xf numFmtId="0" fontId="23" fillId="24" borderId="1" xfId="0" applyFont="1" applyFill="1" applyBorder="1" applyAlignment="1">
      <alignment horizontal="center" vertical="center" wrapText="1"/>
    </xf>
    <xf numFmtId="0" fontId="21" fillId="0" borderId="1" xfId="0" applyFont="1" applyBorder="1" applyAlignment="1">
      <alignment horizontal="center" vertical="center"/>
    </xf>
    <xf numFmtId="0" fontId="24" fillId="0" borderId="1" xfId="0" applyFont="1" applyFill="1" applyBorder="1" applyAlignment="1">
      <alignment horizontal="center" vertical="center" wrapText="1"/>
    </xf>
    <xf numFmtId="0" fontId="23" fillId="24" borderId="6" xfId="0" applyFont="1" applyFill="1" applyBorder="1" applyAlignment="1">
      <alignment horizontal="center" vertical="center" wrapText="1"/>
    </xf>
    <xf numFmtId="0" fontId="21" fillId="0" borderId="1" xfId="0" applyFont="1" applyBorder="1"/>
    <xf numFmtId="0" fontId="21" fillId="3" borderId="1" xfId="0" applyFont="1" applyFill="1" applyBorder="1" applyAlignment="1">
      <alignment horizontal="center" vertical="top" wrapText="1"/>
    </xf>
    <xf numFmtId="0" fontId="11" fillId="0" borderId="1" xfId="0" applyFont="1" applyFill="1" applyBorder="1" applyAlignment="1">
      <alignment horizontal="center" vertical="center" wrapText="1"/>
    </xf>
    <xf numFmtId="0" fontId="28" fillId="49" borderId="1" xfId="0" applyFont="1" applyFill="1" applyBorder="1" applyAlignment="1">
      <alignment horizontal="center"/>
    </xf>
    <xf numFmtId="0" fontId="28" fillId="50" borderId="1" xfId="0" applyFont="1" applyFill="1" applyBorder="1" applyAlignment="1">
      <alignment horizontal="center"/>
    </xf>
    <xf numFmtId="0" fontId="28" fillId="46" borderId="1" xfId="0" applyFont="1" applyFill="1" applyBorder="1" applyAlignment="1">
      <alignment horizontal="center"/>
    </xf>
    <xf numFmtId="0" fontId="28" fillId="29" borderId="1" xfId="0" applyFont="1" applyFill="1" applyBorder="1" applyAlignment="1">
      <alignment horizontal="center"/>
    </xf>
    <xf numFmtId="0" fontId="28" fillId="58" borderId="1" xfId="0" applyFont="1" applyFill="1" applyBorder="1" applyAlignment="1">
      <alignment horizontal="center"/>
    </xf>
    <xf numFmtId="0" fontId="28" fillId="61" borderId="1" xfId="0" applyFont="1" applyFill="1" applyBorder="1" applyAlignment="1">
      <alignment horizontal="center"/>
    </xf>
    <xf numFmtId="0" fontId="28" fillId="43" borderId="1" xfId="0" applyFont="1" applyFill="1" applyBorder="1" applyAlignment="1">
      <alignment horizontal="center"/>
    </xf>
    <xf numFmtId="0" fontId="28" fillId="67" borderId="1" xfId="0" applyFont="1" applyFill="1" applyBorder="1" applyAlignment="1">
      <alignment horizontal="center"/>
    </xf>
    <xf numFmtId="0" fontId="28" fillId="36" borderId="1" xfId="0" applyFont="1" applyFill="1" applyBorder="1" applyAlignment="1">
      <alignment horizontal="center"/>
    </xf>
    <xf numFmtId="0" fontId="28" fillId="68" borderId="1" xfId="0" applyFont="1" applyFill="1" applyBorder="1" applyAlignment="1">
      <alignment horizontal="center"/>
    </xf>
    <xf numFmtId="0" fontId="7" fillId="0" borderId="6" xfId="38" applyFont="1" applyFill="1" applyBorder="1" applyAlignment="1">
      <alignment horizontal="center" vertical="center" wrapText="1"/>
    </xf>
    <xf numFmtId="0" fontId="5" fillId="0" borderId="6" xfId="38" applyFont="1" applyFill="1" applyBorder="1" applyAlignment="1">
      <alignment horizontal="center" vertical="center" wrapText="1"/>
    </xf>
    <xf numFmtId="0" fontId="27" fillId="0" borderId="1" xfId="38" applyFont="1" applyFill="1" applyBorder="1" applyAlignment="1">
      <alignment horizontal="center" vertical="center" wrapText="1"/>
    </xf>
    <xf numFmtId="0" fontId="7" fillId="0" borderId="0" xfId="38" applyFont="1" applyFill="1" applyAlignment="1">
      <alignment vertical="center"/>
    </xf>
    <xf numFmtId="0" fontId="7" fillId="0" borderId="1" xfId="38" applyFont="1" applyFill="1" applyBorder="1" applyAlignment="1">
      <alignment vertical="center"/>
    </xf>
    <xf numFmtId="0" fontId="28" fillId="56" borderId="1" xfId="0" applyFont="1" applyFill="1" applyBorder="1" applyAlignment="1">
      <alignment horizontal="center"/>
    </xf>
    <xf numFmtId="0" fontId="21" fillId="0" borderId="1" xfId="0" applyFont="1" applyBorder="1" applyAlignment="1">
      <alignment vertical="top"/>
    </xf>
    <xf numFmtId="0" fontId="21" fillId="0" borderId="0" xfId="0" applyFont="1"/>
    <xf numFmtId="0" fontId="21" fillId="0" borderId="0" xfId="0" applyFont="1" applyFill="1"/>
    <xf numFmtId="0" fontId="26" fillId="0" borderId="0" xfId="0" applyFont="1"/>
    <xf numFmtId="0" fontId="26" fillId="0" borderId="1" xfId="0" applyFont="1" applyBorder="1"/>
    <xf numFmtId="0" fontId="26" fillId="0" borderId="0" xfId="0" applyFont="1" applyAlignment="1">
      <alignment horizontal="center"/>
    </xf>
    <xf numFmtId="0" fontId="21" fillId="0" borderId="1" xfId="0" applyFont="1" applyBorder="1" applyAlignment="1">
      <alignment horizontal="right" vertical="top"/>
    </xf>
    <xf numFmtId="0" fontId="21" fillId="0" borderId="1" xfId="0" applyFont="1" applyBorder="1" applyAlignment="1"/>
    <xf numFmtId="0" fontId="16" fillId="0" borderId="0" xfId="0" applyFont="1" applyFill="1" applyBorder="1"/>
    <xf numFmtId="0" fontId="30" fillId="0" borderId="1" xfId="0" applyFont="1" applyFill="1" applyBorder="1"/>
    <xf numFmtId="0" fontId="12" fillId="0" borderId="0" xfId="0" applyFont="1" applyFill="1"/>
    <xf numFmtId="0" fontId="13" fillId="0" borderId="0" xfId="0" applyFont="1" applyFill="1"/>
    <xf numFmtId="0" fontId="13" fillId="0" borderId="1" xfId="0" applyFont="1" applyFill="1" applyBorder="1"/>
    <xf numFmtId="0" fontId="12" fillId="0" borderId="1" xfId="0" applyFont="1" applyFill="1" applyBorder="1" applyAlignment="1">
      <alignment horizontal="center"/>
    </xf>
    <xf numFmtId="0" fontId="12" fillId="0" borderId="0" xfId="0" applyFont="1" applyFill="1" applyBorder="1"/>
    <xf numFmtId="0" fontId="13" fillId="0" borderId="0" xfId="0" applyFont="1" applyFill="1" applyBorder="1" applyAlignment="1">
      <alignment horizontal="right"/>
    </xf>
    <xf numFmtId="0" fontId="12" fillId="0" borderId="0" xfId="0" applyFont="1" applyFill="1" applyAlignment="1">
      <alignment horizontal="center"/>
    </xf>
    <xf numFmtId="0" fontId="13" fillId="0" borderId="0" xfId="0" applyFont="1" applyFill="1" applyAlignment="1"/>
    <xf numFmtId="0" fontId="12" fillId="0" borderId="0" xfId="0" applyFont="1" applyFill="1" applyAlignment="1">
      <alignment horizontal="center" vertical="center"/>
    </xf>
    <xf numFmtId="0" fontId="12" fillId="0" borderId="1" xfId="0" applyFont="1" applyFill="1" applyBorder="1" applyAlignment="1">
      <alignment vertical="top"/>
    </xf>
    <xf numFmtId="0" fontId="12" fillId="0" borderId="1" xfId="0" applyFont="1" applyFill="1" applyBorder="1" applyAlignment="1">
      <alignment horizontal="center" vertical="center"/>
    </xf>
    <xf numFmtId="0" fontId="12" fillId="0" borderId="1" xfId="0" applyFont="1" applyFill="1" applyBorder="1" applyAlignment="1">
      <alignment horizontal="right" vertical="top"/>
    </xf>
    <xf numFmtId="0" fontId="13" fillId="0" borderId="1" xfId="0" applyFont="1" applyFill="1" applyBorder="1" applyAlignment="1">
      <alignment horizontal="center" vertical="center"/>
    </xf>
    <xf numFmtId="0" fontId="12" fillId="0" borderId="1" xfId="0" applyFont="1" applyFill="1" applyBorder="1" applyAlignment="1">
      <alignment horizontal="right"/>
    </xf>
    <xf numFmtId="0" fontId="13" fillId="0" borderId="0" xfId="0" applyFont="1" applyFill="1" applyBorder="1" applyAlignment="1">
      <alignment vertical="top"/>
    </xf>
    <xf numFmtId="0" fontId="12" fillId="0" borderId="0" xfId="0" applyFont="1" applyFill="1" applyBorder="1" applyAlignment="1">
      <alignment vertical="top"/>
    </xf>
    <xf numFmtId="0" fontId="5" fillId="21" borderId="1" xfId="38" applyFont="1" applyFill="1" applyBorder="1" applyAlignment="1">
      <alignment horizontal="center" vertical="center" textRotation="90" wrapText="1"/>
    </xf>
    <xf numFmtId="0" fontId="5" fillId="20" borderId="1" xfId="38" applyFont="1" applyFill="1" applyBorder="1" applyAlignment="1">
      <alignment horizontal="center" vertical="center" textRotation="90" wrapText="1"/>
    </xf>
    <xf numFmtId="0" fontId="5" fillId="19" borderId="1" xfId="38" applyFont="1" applyFill="1" applyBorder="1" applyAlignment="1">
      <alignment horizontal="center" vertical="center" textRotation="90" wrapText="1"/>
    </xf>
    <xf numFmtId="0" fontId="15" fillId="9" borderId="1" xfId="38" applyFont="1" applyFill="1" applyBorder="1" applyAlignment="1">
      <alignment horizontal="center" vertical="center" textRotation="90" wrapText="1"/>
    </xf>
    <xf numFmtId="0" fontId="15" fillId="8" borderId="1" xfId="38" applyFont="1" applyFill="1" applyBorder="1" applyAlignment="1">
      <alignment horizontal="center" vertical="center" textRotation="90"/>
    </xf>
    <xf numFmtId="0" fontId="15" fillId="14" borderId="1" xfId="38" applyFont="1" applyFill="1" applyBorder="1" applyAlignment="1">
      <alignment horizontal="center" vertical="center" textRotation="90" wrapText="1"/>
    </xf>
    <xf numFmtId="0" fontId="5" fillId="22" borderId="1" xfId="38" applyFont="1" applyFill="1" applyBorder="1" applyAlignment="1">
      <alignment horizontal="center" vertical="center" textRotation="90" wrapText="1"/>
    </xf>
    <xf numFmtId="0" fontId="5" fillId="11" borderId="1" xfId="38" applyFont="1" applyFill="1" applyBorder="1" applyAlignment="1">
      <alignment horizontal="center" vertical="center" textRotation="90" wrapText="1"/>
    </xf>
    <xf numFmtId="0" fontId="5" fillId="16" borderId="1" xfId="38" applyFont="1" applyFill="1" applyBorder="1" applyAlignment="1">
      <alignment horizontal="center" vertical="center" textRotation="90" wrapText="1"/>
    </xf>
    <xf numFmtId="0" fontId="5" fillId="3" borderId="1" xfId="38" applyFont="1" applyFill="1" applyBorder="1" applyAlignment="1">
      <alignment horizontal="center" vertical="center" textRotation="90" wrapText="1"/>
    </xf>
    <xf numFmtId="0" fontId="6" fillId="2" borderId="1" xfId="0" applyFont="1" applyFill="1" applyBorder="1" applyAlignment="1">
      <alignment horizontal="center"/>
    </xf>
    <xf numFmtId="0" fontId="5" fillId="3" borderId="1"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6" fillId="0" borderId="7" xfId="0" applyFont="1" applyFill="1" applyBorder="1" applyAlignment="1">
      <alignment horizontal="left" vertical="top" wrapText="1"/>
    </xf>
    <xf numFmtId="0" fontId="19" fillId="3" borderId="7" xfId="0" applyFont="1" applyFill="1" applyBorder="1" applyAlignment="1">
      <alignment horizontal="center" vertical="center" wrapText="1"/>
    </xf>
    <xf numFmtId="0" fontId="6" fillId="0" borderId="7" xfId="0" applyFont="1" applyFill="1" applyBorder="1" applyAlignment="1">
      <alignment horizontal="left" vertical="center" wrapText="1"/>
    </xf>
    <xf numFmtId="0" fontId="9" fillId="3" borderId="8" xfId="0" applyFont="1" applyFill="1" applyBorder="1" applyAlignment="1">
      <alignment horizontal="center" vertical="center" wrapText="1"/>
    </xf>
    <xf numFmtId="0" fontId="6" fillId="0" borderId="12" xfId="0" applyFont="1" applyFill="1" applyBorder="1" applyAlignment="1">
      <alignment horizontal="left" vertical="top" wrapText="1"/>
    </xf>
    <xf numFmtId="0" fontId="6" fillId="0" borderId="8" xfId="0" applyFont="1" applyFill="1" applyBorder="1" applyAlignment="1">
      <alignment horizontal="left" vertical="top" wrapText="1"/>
    </xf>
    <xf numFmtId="0" fontId="7" fillId="0" borderId="1" xfId="0" applyFont="1" applyFill="1" applyBorder="1" applyAlignment="1">
      <alignment horizontal="center" vertical="top" wrapText="1"/>
    </xf>
    <xf numFmtId="0" fontId="6" fillId="0" borderId="8" xfId="0" applyFont="1" applyFill="1" applyBorder="1" applyAlignment="1">
      <alignment vertical="top" wrapText="1"/>
    </xf>
    <xf numFmtId="0" fontId="31" fillId="0" borderId="1" xfId="0" applyFont="1" applyBorder="1" applyAlignment="1">
      <alignment vertical="top" wrapText="1"/>
    </xf>
    <xf numFmtId="0" fontId="21" fillId="2" borderId="1" xfId="0" applyFont="1" applyFill="1" applyBorder="1"/>
    <xf numFmtId="0" fontId="21" fillId="0" borderId="0" xfId="0" applyFont="1" applyAlignment="1">
      <alignment horizontal="center"/>
    </xf>
    <xf numFmtId="0" fontId="32" fillId="0" borderId="1" xfId="0" applyFont="1" applyFill="1" applyBorder="1" applyAlignment="1">
      <alignment horizontal="center"/>
    </xf>
    <xf numFmtId="0" fontId="32" fillId="0" borderId="1" xfId="0" applyFont="1" applyBorder="1" applyAlignment="1">
      <alignment horizontal="center"/>
    </xf>
    <xf numFmtId="0" fontId="32" fillId="0" borderId="1" xfId="0" applyFont="1" applyBorder="1" applyAlignment="1">
      <alignment horizontal="center" wrapText="1"/>
    </xf>
    <xf numFmtId="0" fontId="32" fillId="0" borderId="0" xfId="0" applyFont="1" applyBorder="1" applyAlignment="1">
      <alignment horizontal="center"/>
    </xf>
    <xf numFmtId="0" fontId="25" fillId="23" borderId="1" xfId="0" applyFont="1" applyFill="1" applyBorder="1" applyAlignment="1">
      <alignment horizontal="center"/>
    </xf>
    <xf numFmtId="0" fontId="21" fillId="3" borderId="1" xfId="0" applyFont="1" applyFill="1" applyBorder="1" applyAlignment="1">
      <alignment horizontal="center"/>
    </xf>
    <xf numFmtId="0" fontId="18" fillId="47" borderId="1" xfId="0" applyFont="1" applyFill="1" applyBorder="1" applyAlignment="1">
      <alignment horizontal="center"/>
    </xf>
    <xf numFmtId="0" fontId="18" fillId="0" borderId="1" xfId="0" applyFont="1" applyBorder="1" applyAlignment="1">
      <alignment horizontal="center"/>
    </xf>
    <xf numFmtId="165" fontId="21" fillId="0" borderId="1" xfId="1" applyNumberFormat="1" applyFont="1" applyBorder="1" applyAlignment="1">
      <alignment horizontal="center" vertical="center"/>
    </xf>
    <xf numFmtId="0" fontId="18" fillId="31" borderId="1" xfId="0" applyFont="1" applyFill="1" applyBorder="1" applyAlignment="1">
      <alignment horizontal="center"/>
    </xf>
    <xf numFmtId="0" fontId="21" fillId="0" borderId="0" xfId="0" applyFont="1" applyAlignment="1">
      <alignment horizontal="right"/>
    </xf>
    <xf numFmtId="0" fontId="18" fillId="18" borderId="1" xfId="0" applyFont="1" applyFill="1" applyBorder="1" applyAlignment="1">
      <alignment horizontal="center"/>
    </xf>
    <xf numFmtId="0" fontId="21" fillId="0" borderId="1" xfId="0" applyFont="1" applyFill="1" applyBorder="1"/>
    <xf numFmtId="165" fontId="21" fillId="0" borderId="1" xfId="1" applyNumberFormat="1" applyFont="1" applyBorder="1" applyAlignment="1">
      <alignment horizontal="center"/>
    </xf>
    <xf numFmtId="0" fontId="18" fillId="0" borderId="1" xfId="0" applyFont="1" applyFill="1" applyBorder="1" applyAlignment="1">
      <alignment horizontal="center"/>
    </xf>
    <xf numFmtId="0" fontId="18" fillId="48" borderId="1" xfId="0" applyFont="1" applyFill="1" applyBorder="1" applyAlignment="1">
      <alignment horizontal="center"/>
    </xf>
    <xf numFmtId="0" fontId="21" fillId="0" borderId="1" xfId="0" applyFont="1" applyBorder="1" applyAlignment="1">
      <alignment vertical="top" wrapText="1"/>
    </xf>
    <xf numFmtId="0" fontId="18" fillId="28" borderId="1" xfId="0" applyFont="1" applyFill="1" applyBorder="1" applyAlignment="1">
      <alignment horizontal="center"/>
    </xf>
    <xf numFmtId="0" fontId="18" fillId="51" borderId="1" xfId="0" applyFont="1" applyFill="1" applyBorder="1" applyAlignment="1">
      <alignment horizontal="center"/>
    </xf>
    <xf numFmtId="0" fontId="18" fillId="33" borderId="1" xfId="0" applyFont="1" applyFill="1" applyBorder="1" applyAlignment="1">
      <alignment horizontal="center"/>
    </xf>
    <xf numFmtId="0" fontId="18" fillId="30" borderId="1" xfId="0" applyFont="1" applyFill="1" applyBorder="1" applyAlignment="1">
      <alignment horizontal="center"/>
    </xf>
    <xf numFmtId="0" fontId="18" fillId="23" borderId="1" xfId="0" applyFont="1" applyFill="1" applyBorder="1" applyAlignment="1">
      <alignment horizontal="center"/>
    </xf>
    <xf numFmtId="9" fontId="21" fillId="0" borderId="0" xfId="619" applyFont="1"/>
    <xf numFmtId="0" fontId="18" fillId="52" borderId="1" xfId="0" applyFont="1" applyFill="1" applyBorder="1" applyAlignment="1">
      <alignment horizontal="center"/>
    </xf>
    <xf numFmtId="0" fontId="18" fillId="41" borderId="1" xfId="0" applyFont="1" applyFill="1" applyBorder="1" applyAlignment="1">
      <alignment horizontal="center"/>
    </xf>
    <xf numFmtId="0" fontId="18" fillId="45" borderId="1" xfId="0" applyFont="1" applyFill="1" applyBorder="1" applyAlignment="1">
      <alignment horizontal="center"/>
    </xf>
    <xf numFmtId="0" fontId="18" fillId="44" borderId="1" xfId="0" applyFont="1" applyFill="1" applyBorder="1" applyAlignment="1">
      <alignment horizontal="center"/>
    </xf>
    <xf numFmtId="0" fontId="18" fillId="27" borderId="1" xfId="0" applyFont="1" applyFill="1" applyBorder="1" applyAlignment="1">
      <alignment horizontal="center"/>
    </xf>
    <xf numFmtId="0" fontId="18" fillId="40" borderId="1" xfId="0" applyFont="1" applyFill="1" applyBorder="1" applyAlignment="1">
      <alignment horizontal="center"/>
    </xf>
    <xf numFmtId="0" fontId="18" fillId="55" borderId="1" xfId="0" applyFont="1" applyFill="1" applyBorder="1" applyAlignment="1">
      <alignment horizontal="center"/>
    </xf>
    <xf numFmtId="0" fontId="18" fillId="2" borderId="1" xfId="0" applyFont="1" applyFill="1" applyBorder="1" applyAlignment="1">
      <alignment horizontal="center"/>
    </xf>
    <xf numFmtId="0" fontId="21" fillId="2" borderId="1" xfId="0" applyFont="1" applyFill="1" applyBorder="1" applyAlignment="1">
      <alignment horizontal="center" vertical="center"/>
    </xf>
    <xf numFmtId="165" fontId="21" fillId="2" borderId="1" xfId="1" applyNumberFormat="1" applyFont="1" applyFill="1" applyBorder="1" applyAlignment="1">
      <alignment horizontal="center"/>
    </xf>
    <xf numFmtId="0" fontId="21" fillId="2" borderId="6" xfId="0" applyFont="1" applyFill="1" applyBorder="1" applyAlignment="1">
      <alignment horizontal="left" vertical="center"/>
    </xf>
    <xf numFmtId="0" fontId="18" fillId="57" borderId="1" xfId="0" applyFont="1" applyFill="1" applyBorder="1" applyAlignment="1">
      <alignment horizontal="center"/>
    </xf>
    <xf numFmtId="0" fontId="18" fillId="53" borderId="1" xfId="0" applyFont="1" applyFill="1" applyBorder="1" applyAlignment="1">
      <alignment horizontal="center"/>
    </xf>
    <xf numFmtId="0" fontId="18" fillId="54" borderId="1" xfId="0" applyFont="1" applyFill="1" applyBorder="1" applyAlignment="1">
      <alignment horizontal="center"/>
    </xf>
    <xf numFmtId="0" fontId="18" fillId="59" borderId="1" xfId="0" applyFont="1" applyFill="1" applyBorder="1" applyAlignment="1">
      <alignment horizontal="center"/>
    </xf>
    <xf numFmtId="0" fontId="18" fillId="62" borderId="1" xfId="0" applyFont="1" applyFill="1" applyBorder="1" applyAlignment="1">
      <alignment horizontal="center"/>
    </xf>
    <xf numFmtId="0" fontId="18" fillId="38" borderId="1" xfId="0" applyFont="1" applyFill="1" applyBorder="1" applyAlignment="1">
      <alignment horizontal="center"/>
    </xf>
    <xf numFmtId="0" fontId="18" fillId="32" borderId="1" xfId="0" applyFont="1" applyFill="1" applyBorder="1" applyAlignment="1">
      <alignment horizontal="center"/>
    </xf>
    <xf numFmtId="0" fontId="18" fillId="63" borderId="1" xfId="0" applyFont="1" applyFill="1" applyBorder="1" applyAlignment="1">
      <alignment horizontal="center"/>
    </xf>
    <xf numFmtId="0" fontId="18" fillId="37" borderId="1" xfId="0" applyFont="1" applyFill="1" applyBorder="1" applyAlignment="1">
      <alignment horizontal="center"/>
    </xf>
    <xf numFmtId="0" fontId="18" fillId="64" borderId="1" xfId="0" applyFont="1" applyFill="1" applyBorder="1" applyAlignment="1">
      <alignment horizontal="center"/>
    </xf>
    <xf numFmtId="0" fontId="18" fillId="39" borderId="1" xfId="0" applyFont="1" applyFill="1" applyBorder="1" applyAlignment="1">
      <alignment horizontal="center"/>
    </xf>
    <xf numFmtId="0" fontId="18" fillId="3" borderId="1" xfId="0" applyFont="1" applyFill="1" applyBorder="1" applyAlignment="1">
      <alignment horizontal="center"/>
    </xf>
    <xf numFmtId="0" fontId="18" fillId="65" borderId="1" xfId="0" applyFont="1" applyFill="1" applyBorder="1" applyAlignment="1">
      <alignment horizontal="center"/>
    </xf>
    <xf numFmtId="0" fontId="18" fillId="42" borderId="1" xfId="0" applyFont="1" applyFill="1" applyBorder="1" applyAlignment="1">
      <alignment horizontal="center"/>
    </xf>
    <xf numFmtId="0" fontId="18" fillId="34" borderId="1" xfId="0" applyFont="1" applyFill="1" applyBorder="1" applyAlignment="1">
      <alignment horizontal="center"/>
    </xf>
    <xf numFmtId="0" fontId="18" fillId="66" borderId="1" xfId="0" applyFont="1" applyFill="1" applyBorder="1" applyAlignment="1">
      <alignment horizontal="center"/>
    </xf>
    <xf numFmtId="0" fontId="18" fillId="35" borderId="1" xfId="0" applyFont="1" applyFill="1" applyBorder="1" applyAlignment="1">
      <alignment horizontal="center"/>
    </xf>
    <xf numFmtId="0" fontId="18" fillId="25" borderId="1" xfId="0" applyFont="1" applyFill="1" applyBorder="1" applyAlignment="1">
      <alignment horizontal="center"/>
    </xf>
    <xf numFmtId="0" fontId="18" fillId="69" borderId="1" xfId="0" applyFont="1" applyFill="1" applyBorder="1" applyAlignment="1">
      <alignment horizontal="center"/>
    </xf>
    <xf numFmtId="0" fontId="21" fillId="0" borderId="1" xfId="0" applyFont="1" applyFill="1" applyBorder="1" applyAlignment="1">
      <alignment horizontal="center" vertical="center"/>
    </xf>
    <xf numFmtId="0" fontId="21" fillId="0" borderId="1" xfId="0" applyFont="1" applyBorder="1" applyAlignment="1">
      <alignment horizontal="right"/>
    </xf>
    <xf numFmtId="0" fontId="25" fillId="0" borderId="1" xfId="0" applyFont="1" applyBorder="1" applyAlignment="1">
      <alignment horizontal="center"/>
    </xf>
    <xf numFmtId="0" fontId="21" fillId="0" borderId="0" xfId="0" applyFont="1" applyBorder="1"/>
    <xf numFmtId="0" fontId="21" fillId="0" borderId="1" xfId="0" applyFont="1" applyBorder="1" applyAlignment="1">
      <alignment horizontal="center"/>
    </xf>
    <xf numFmtId="0" fontId="25" fillId="0" borderId="1" xfId="0" applyFont="1" applyFill="1" applyBorder="1"/>
    <xf numFmtId="0" fontId="25" fillId="0" borderId="1" xfId="0" applyFont="1" applyBorder="1" applyAlignment="1">
      <alignment horizontal="center" vertical="center"/>
    </xf>
    <xf numFmtId="0" fontId="21" fillId="0" borderId="0" xfId="0" applyFont="1" applyFill="1" applyBorder="1"/>
    <xf numFmtId="0" fontId="21" fillId="0" borderId="0" xfId="0" applyFont="1" applyBorder="1" applyAlignment="1">
      <alignment vertical="top"/>
    </xf>
    <xf numFmtId="0" fontId="25" fillId="0" borderId="0" xfId="0" applyFont="1" applyBorder="1" applyAlignment="1">
      <alignment horizontal="center" vertical="center"/>
    </xf>
    <xf numFmtId="0" fontId="21" fillId="0" borderId="0" xfId="0" quotePrefix="1" applyFont="1" applyFill="1" applyBorder="1" applyAlignment="1">
      <alignment horizontal="left" vertical="top"/>
    </xf>
    <xf numFmtId="0" fontId="24" fillId="0" borderId="0" xfId="0" applyFont="1" applyFill="1" applyBorder="1"/>
    <xf numFmtId="0" fontId="21" fillId="0" borderId="0" xfId="0" applyFont="1" applyBorder="1" applyAlignment="1">
      <alignment horizontal="center"/>
    </xf>
    <xf numFmtId="165" fontId="21" fillId="0" borderId="0" xfId="1" applyNumberFormat="1" applyFont="1" applyBorder="1" applyAlignment="1">
      <alignment horizontal="center" vertical="center"/>
    </xf>
    <xf numFmtId="0" fontId="25" fillId="0" borderId="0" xfId="0" applyFont="1" applyFill="1" applyBorder="1" applyAlignment="1">
      <alignment horizontal="center" vertical="center" wrapText="1"/>
    </xf>
    <xf numFmtId="0" fontId="21" fillId="0" borderId="0" xfId="0" quotePrefix="1" applyFont="1" applyFill="1" applyBorder="1" applyAlignment="1">
      <alignment horizontal="center" vertical="top" wrapText="1"/>
    </xf>
    <xf numFmtId="0" fontId="21" fillId="0" borderId="0" xfId="0" applyFont="1" applyFill="1" applyBorder="1" applyAlignment="1">
      <alignment horizontal="center" vertical="top" wrapText="1"/>
    </xf>
    <xf numFmtId="0" fontId="21" fillId="0" borderId="0" xfId="0" applyFont="1" applyFill="1" applyBorder="1" applyAlignment="1">
      <alignment horizontal="center" vertical="center" wrapText="1"/>
    </xf>
    <xf numFmtId="0" fontId="21" fillId="0" borderId="0" xfId="0" applyFont="1" applyFill="1" applyBorder="1" applyAlignment="1">
      <alignment horizontal="left" vertical="top"/>
    </xf>
    <xf numFmtId="0" fontId="21" fillId="0" borderId="0" xfId="0" applyFont="1" applyFill="1" applyAlignment="1">
      <alignment horizontal="center"/>
    </xf>
    <xf numFmtId="0" fontId="26" fillId="0" borderId="1" xfId="0" applyFont="1" applyFill="1" applyBorder="1"/>
    <xf numFmtId="0" fontId="26" fillId="0" borderId="1" xfId="0" applyFont="1" applyFill="1" applyBorder="1" applyAlignment="1">
      <alignment horizontal="center"/>
    </xf>
    <xf numFmtId="0" fontId="33" fillId="0" borderId="1" xfId="0" applyFont="1" applyFill="1" applyBorder="1"/>
    <xf numFmtId="0" fontId="29" fillId="0" borderId="1" xfId="0" applyFont="1" applyFill="1" applyBorder="1" applyAlignment="1">
      <alignment horizontal="center"/>
    </xf>
    <xf numFmtId="0" fontId="29" fillId="0" borderId="0" xfId="0" applyFont="1" applyFill="1"/>
    <xf numFmtId="0" fontId="13" fillId="0" borderId="1" xfId="0" applyFont="1" applyFill="1" applyBorder="1" applyAlignment="1">
      <alignment horizontal="center"/>
    </xf>
    <xf numFmtId="0" fontId="12" fillId="0" borderId="0" xfId="0" applyFont="1" applyFill="1" applyBorder="1" applyAlignment="1">
      <alignment horizontal="center"/>
    </xf>
    <xf numFmtId="0" fontId="12" fillId="0" borderId="1" xfId="0" applyFont="1" applyFill="1" applyBorder="1" applyAlignment="1">
      <alignment horizontal="center" vertical="top"/>
    </xf>
    <xf numFmtId="0" fontId="26" fillId="0" borderId="1" xfId="0" applyFont="1" applyFill="1" applyBorder="1" applyAlignment="1">
      <alignment horizontal="center" vertical="center"/>
    </xf>
    <xf numFmtId="0" fontId="21" fillId="2" borderId="1" xfId="0" applyFont="1" applyFill="1" applyBorder="1" applyAlignment="1">
      <alignment vertical="top" wrapText="1"/>
    </xf>
    <xf numFmtId="0" fontId="13" fillId="0" borderId="0" xfId="0" applyFont="1" applyFill="1" applyBorder="1"/>
    <xf numFmtId="1" fontId="12" fillId="0" borderId="1" xfId="0" applyNumberFormat="1" applyFont="1" applyFill="1" applyBorder="1" applyAlignment="1">
      <alignment horizontal="center"/>
    </xf>
    <xf numFmtId="1" fontId="13" fillId="0" borderId="1" xfId="0" applyNumberFormat="1" applyFont="1" applyFill="1" applyBorder="1" applyAlignment="1">
      <alignment horizontal="center"/>
    </xf>
    <xf numFmtId="0" fontId="29" fillId="0" borderId="1" xfId="0" applyFont="1" applyFill="1" applyBorder="1"/>
    <xf numFmtId="0" fontId="26" fillId="0" borderId="0" xfId="0" applyFont="1" applyFill="1" applyBorder="1"/>
    <xf numFmtId="0" fontId="26" fillId="0" borderId="0" xfId="0" applyFont="1" applyFill="1" applyBorder="1" applyAlignment="1">
      <alignment horizontal="center"/>
    </xf>
    <xf numFmtId="0" fontId="13" fillId="0" borderId="2" xfId="0" applyFont="1" applyFill="1" applyBorder="1"/>
    <xf numFmtId="0" fontId="13" fillId="0" borderId="2" xfId="0" applyFont="1" applyFill="1" applyBorder="1" applyAlignment="1">
      <alignment horizontal="center"/>
    </xf>
    <xf numFmtId="0" fontId="12" fillId="0" borderId="2" xfId="0" applyFont="1" applyFill="1" applyBorder="1"/>
    <xf numFmtId="0" fontId="34" fillId="0" borderId="1" xfId="0" applyFont="1" applyFill="1" applyBorder="1"/>
    <xf numFmtId="0" fontId="26" fillId="0" borderId="0" xfId="0" applyFont="1" applyFill="1"/>
    <xf numFmtId="0" fontId="29" fillId="0" borderId="1" xfId="0" applyFont="1" applyFill="1" applyBorder="1" applyAlignment="1">
      <alignment horizontal="right"/>
    </xf>
    <xf numFmtId="0" fontId="29" fillId="0" borderId="1" xfId="0" applyFont="1" applyFill="1" applyBorder="1" applyAlignment="1"/>
    <xf numFmtId="0" fontId="26" fillId="2" borderId="0" xfId="0" applyFont="1" applyFill="1" applyAlignment="1">
      <alignment horizontal="center"/>
    </xf>
    <xf numFmtId="0" fontId="26" fillId="0" borderId="0" xfId="0" applyFont="1" applyFill="1" applyAlignment="1">
      <alignment horizontal="center"/>
    </xf>
    <xf numFmtId="0" fontId="26" fillId="2" borderId="1" xfId="0" applyFont="1" applyFill="1" applyBorder="1" applyAlignment="1">
      <alignment horizontal="center"/>
    </xf>
    <xf numFmtId="0" fontId="26" fillId="0" borderId="6" xfId="0" applyFont="1" applyBorder="1" applyAlignment="1">
      <alignment horizontal="center" vertical="center"/>
    </xf>
    <xf numFmtId="0" fontId="26" fillId="3" borderId="6" xfId="0" applyFont="1" applyFill="1" applyBorder="1" applyAlignment="1">
      <alignment horizontal="center" vertical="center"/>
    </xf>
    <xf numFmtId="0" fontId="26" fillId="4" borderId="6" xfId="0" applyFont="1" applyFill="1" applyBorder="1" applyAlignment="1">
      <alignment horizontal="center" vertical="center"/>
    </xf>
    <xf numFmtId="0" fontId="35" fillId="0" borderId="1" xfId="0" applyFont="1" applyFill="1" applyBorder="1" applyAlignment="1">
      <alignment horizontal="center"/>
    </xf>
    <xf numFmtId="0" fontId="26" fillId="2" borderId="6" xfId="0" applyFont="1" applyFill="1" applyBorder="1" applyAlignment="1">
      <alignment horizontal="left" vertical="center"/>
    </xf>
    <xf numFmtId="0" fontId="26" fillId="0" borderId="6" xfId="0" applyFont="1" applyBorder="1" applyAlignment="1">
      <alignment horizontal="left" vertical="center"/>
    </xf>
    <xf numFmtId="0" fontId="26" fillId="0" borderId="6" xfId="0" applyFont="1" applyFill="1" applyBorder="1" applyAlignment="1">
      <alignment horizontal="left" vertical="center"/>
    </xf>
    <xf numFmtId="0" fontId="35" fillId="0" borderId="6" xfId="0" applyFont="1" applyFill="1" applyBorder="1" applyAlignment="1">
      <alignment horizontal="center"/>
    </xf>
    <xf numFmtId="0" fontId="26" fillId="2" borderId="1" xfId="0" applyFont="1" applyFill="1" applyBorder="1"/>
    <xf numFmtId="0" fontId="26" fillId="0" borderId="1" xfId="0" applyFont="1" applyFill="1" applyBorder="1" applyAlignment="1">
      <alignment horizontal="center" shrinkToFit="1"/>
    </xf>
    <xf numFmtId="0" fontId="34" fillId="0" borderId="6" xfId="0" applyFont="1" applyBorder="1" applyAlignment="1">
      <alignment horizontal="left" vertical="center"/>
    </xf>
    <xf numFmtId="0" fontId="26" fillId="0" borderId="6" xfId="0" applyFont="1" applyBorder="1" applyAlignment="1">
      <alignment horizontal="right" vertical="center"/>
    </xf>
    <xf numFmtId="0" fontId="26" fillId="2" borderId="0" xfId="0" applyFont="1" applyFill="1"/>
    <xf numFmtId="0" fontId="26" fillId="0" borderId="6" xfId="0" applyFont="1" applyBorder="1" applyAlignment="1">
      <alignment horizontal="center" vertical="center"/>
    </xf>
    <xf numFmtId="0" fontId="21" fillId="2" borderId="1" xfId="0" applyFont="1" applyFill="1" applyBorder="1" applyAlignment="1">
      <alignment horizontal="left"/>
    </xf>
    <xf numFmtId="0" fontId="26" fillId="0" borderId="6" xfId="0" applyFont="1" applyBorder="1" applyAlignment="1">
      <alignment horizontal="center" vertical="center"/>
    </xf>
    <xf numFmtId="0" fontId="13" fillId="0" borderId="0" xfId="0" applyFont="1" applyFill="1" applyBorder="1" applyAlignment="1">
      <alignment horizontal="center"/>
    </xf>
    <xf numFmtId="0" fontId="36" fillId="0" borderId="1" xfId="0" applyFont="1" applyFill="1" applyBorder="1"/>
    <xf numFmtId="0" fontId="13" fillId="0" borderId="0" xfId="0" applyFont="1" applyFill="1" applyAlignment="1">
      <alignment horizontal="center"/>
    </xf>
    <xf numFmtId="0" fontId="13" fillId="0" borderId="1" xfId="0" applyFont="1" applyFill="1" applyBorder="1" applyAlignment="1">
      <alignment horizontal="left" vertical="top"/>
    </xf>
    <xf numFmtId="0" fontId="12" fillId="0" borderId="1" xfId="0" applyFont="1" applyFill="1" applyBorder="1" applyAlignment="1">
      <alignment horizontal="left" vertical="top"/>
    </xf>
    <xf numFmtId="0" fontId="26" fillId="0" borderId="1" xfId="0" applyFont="1" applyBorder="1" applyAlignment="1"/>
    <xf numFmtId="0" fontId="26" fillId="0" borderId="1" xfId="0" applyFont="1" applyBorder="1" applyAlignment="1">
      <alignment vertical="center"/>
    </xf>
    <xf numFmtId="0" fontId="26" fillId="0" borderId="1" xfId="0" applyFont="1" applyBorder="1" applyAlignment="1">
      <alignment horizontal="left" vertical="center"/>
    </xf>
    <xf numFmtId="0" fontId="18" fillId="71" borderId="1" xfId="0" applyFont="1" applyFill="1" applyBorder="1" applyAlignment="1">
      <alignment horizontal="center"/>
    </xf>
    <xf numFmtId="0" fontId="28" fillId="70" borderId="1" xfId="0" applyFont="1" applyFill="1" applyBorder="1" applyAlignment="1">
      <alignment horizontal="center"/>
    </xf>
    <xf numFmtId="0" fontId="28" fillId="60" borderId="1" xfId="0" applyFont="1" applyFill="1" applyBorder="1" applyAlignment="1">
      <alignment horizontal="center"/>
    </xf>
    <xf numFmtId="0" fontId="28" fillId="42" borderId="1" xfId="0" applyFont="1" applyFill="1" applyBorder="1" applyAlignment="1">
      <alignment horizontal="center"/>
    </xf>
    <xf numFmtId="0" fontId="18" fillId="45" borderId="1" xfId="0" applyFont="1" applyFill="1" applyBorder="1" applyAlignment="1">
      <alignment horizontal="center" vertical="center"/>
    </xf>
    <xf numFmtId="0" fontId="26" fillId="0" borderId="6" xfId="0" applyFont="1" applyBorder="1" applyAlignment="1">
      <alignment horizontal="center" vertical="center"/>
    </xf>
    <xf numFmtId="0" fontId="12" fillId="0" borderId="0" xfId="0" applyFont="1" applyFill="1" applyBorder="1" applyAlignment="1">
      <alignment horizontal="right" vertical="top"/>
    </xf>
    <xf numFmtId="0" fontId="26" fillId="0" borderId="0" xfId="0" applyFont="1" applyFill="1" applyBorder="1" applyAlignment="1">
      <alignment horizontal="center" vertical="center"/>
    </xf>
    <xf numFmtId="0" fontId="13" fillId="0" borderId="0" xfId="0" applyFont="1" applyFill="1" applyBorder="1" applyAlignment="1">
      <alignment horizontal="center" vertical="center"/>
    </xf>
    <xf numFmtId="0" fontId="29" fillId="0" borderId="0" xfId="0" applyFont="1" applyFill="1" applyBorder="1" applyAlignment="1">
      <alignment vertical="top"/>
    </xf>
    <xf numFmtId="0" fontId="26" fillId="0" borderId="6" xfId="0" applyFont="1" applyBorder="1" applyAlignment="1">
      <alignment horizontal="center" vertical="center"/>
    </xf>
    <xf numFmtId="0" fontId="7" fillId="0" borderId="1" xfId="0" applyFont="1" applyBorder="1" applyAlignment="1">
      <alignment vertical="top"/>
    </xf>
    <xf numFmtId="0" fontId="5" fillId="3" borderId="1" xfId="0" applyFont="1" applyFill="1" applyBorder="1" applyAlignment="1">
      <alignment horizontal="center"/>
    </xf>
    <xf numFmtId="0" fontId="7" fillId="0" borderId="1" xfId="0" applyFont="1" applyBorder="1" applyAlignment="1"/>
    <xf numFmtId="0" fontId="5" fillId="3" borderId="1" xfId="0" applyFont="1" applyFill="1" applyBorder="1" applyAlignment="1">
      <alignment horizontal="center" vertical="top"/>
    </xf>
    <xf numFmtId="0" fontId="7" fillId="0" borderId="0" xfId="0" applyFont="1" applyFill="1" applyBorder="1"/>
    <xf numFmtId="0" fontId="5" fillId="27" borderId="0" xfId="38" applyFont="1" applyFill="1" applyAlignment="1">
      <alignment horizontal="center" vertical="center" textRotation="90" wrapText="1"/>
    </xf>
    <xf numFmtId="0" fontId="12" fillId="0" borderId="0" xfId="0" applyFont="1"/>
    <xf numFmtId="0" fontId="7" fillId="25" borderId="1" xfId="0" applyFont="1" applyFill="1" applyBorder="1"/>
    <xf numFmtId="0" fontId="12" fillId="0" borderId="1" xfId="0" applyFont="1" applyFill="1" applyBorder="1" applyAlignment="1"/>
    <xf numFmtId="0" fontId="12" fillId="0" borderId="1" xfId="0" applyFont="1" applyBorder="1" applyAlignment="1">
      <alignment horizontal="left" vertical="center"/>
    </xf>
    <xf numFmtId="0" fontId="7" fillId="0" borderId="5" xfId="0" applyFont="1" applyBorder="1" applyAlignment="1">
      <alignment horizontal="center" vertical="top"/>
    </xf>
    <xf numFmtId="0" fontId="7" fillId="0" borderId="3" xfId="0" applyFont="1" applyBorder="1" applyAlignment="1">
      <alignment horizontal="center" vertical="top"/>
    </xf>
    <xf numFmtId="0" fontId="7" fillId="0" borderId="6" xfId="0" applyFont="1" applyBorder="1" applyAlignment="1">
      <alignment horizontal="center" vertical="top"/>
    </xf>
    <xf numFmtId="0" fontId="6" fillId="0" borderId="5" xfId="0" applyFont="1" applyBorder="1" applyAlignment="1">
      <alignment horizontal="left" vertical="top" wrapText="1"/>
    </xf>
    <xf numFmtId="0" fontId="6" fillId="0" borderId="3" xfId="0" applyFont="1" applyBorder="1" applyAlignment="1">
      <alignment horizontal="left" vertical="top" wrapText="1"/>
    </xf>
    <xf numFmtId="0" fontId="6" fillId="0" borderId="6" xfId="0" applyFont="1" applyBorder="1" applyAlignment="1">
      <alignment horizontal="left" vertical="top" wrapText="1"/>
    </xf>
    <xf numFmtId="0" fontId="10" fillId="0" borderId="0" xfId="0" applyFont="1" applyBorder="1" applyAlignment="1">
      <alignment horizontal="center" vertical="center" wrapText="1"/>
    </xf>
    <xf numFmtId="0" fontId="5" fillId="26" borderId="7" xfId="0" applyFont="1" applyFill="1" applyBorder="1" applyAlignment="1">
      <alignment horizontal="center" vertical="top" wrapText="1"/>
    </xf>
    <xf numFmtId="0" fontId="5" fillId="26" borderId="8" xfId="0" applyFont="1" applyFill="1" applyBorder="1" applyAlignment="1">
      <alignment horizontal="center" vertical="top" wrapText="1"/>
    </xf>
    <xf numFmtId="0" fontId="5" fillId="26" borderId="5" xfId="0" applyFont="1" applyFill="1" applyBorder="1" applyAlignment="1">
      <alignment horizontal="center" vertical="center" wrapText="1"/>
    </xf>
    <xf numFmtId="0" fontId="5" fillId="26" borderId="6" xfId="0" applyFont="1" applyFill="1" applyBorder="1" applyAlignment="1">
      <alignment horizontal="center" vertical="center" wrapText="1"/>
    </xf>
    <xf numFmtId="0" fontId="9" fillId="26" borderId="5" xfId="0" applyFont="1" applyFill="1" applyBorder="1" applyAlignment="1">
      <alignment horizontal="center" vertical="center" wrapText="1"/>
    </xf>
    <xf numFmtId="0" fontId="9" fillId="26" borderId="6" xfId="0" applyFont="1" applyFill="1" applyBorder="1" applyAlignment="1">
      <alignment horizontal="center" vertical="center" wrapText="1"/>
    </xf>
    <xf numFmtId="0" fontId="5" fillId="0" borderId="11" xfId="0" applyFont="1" applyFill="1" applyBorder="1" applyAlignment="1">
      <alignment horizontal="center" vertical="top" wrapText="1"/>
    </xf>
    <xf numFmtId="0" fontId="5" fillId="0" borderId="13" xfId="0" applyFont="1" applyFill="1" applyBorder="1" applyAlignment="1">
      <alignment horizontal="center" vertical="top" wrapText="1"/>
    </xf>
    <xf numFmtId="0" fontId="9" fillId="0" borderId="11" xfId="0" applyFont="1" applyFill="1" applyBorder="1" applyAlignment="1">
      <alignment horizontal="left" vertical="top" wrapText="1"/>
    </xf>
    <xf numFmtId="0" fontId="9" fillId="0" borderId="13" xfId="0" applyFont="1" applyFill="1" applyBorder="1" applyAlignment="1">
      <alignment horizontal="left" vertical="top" wrapText="1"/>
    </xf>
    <xf numFmtId="0" fontId="5" fillId="3" borderId="7"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0" borderId="5" xfId="0" applyFont="1" applyBorder="1" applyAlignment="1">
      <alignment horizontal="center" vertical="center" wrapText="1"/>
    </xf>
    <xf numFmtId="0" fontId="5" fillId="0" borderId="3" xfId="0" applyFont="1" applyBorder="1" applyAlignment="1">
      <alignment horizontal="center" vertical="center" wrapText="1"/>
    </xf>
    <xf numFmtId="0" fontId="5" fillId="0" borderId="6" xfId="0" applyFont="1" applyBorder="1" applyAlignment="1">
      <alignment horizontal="center" vertical="center" wrapText="1"/>
    </xf>
    <xf numFmtId="0" fontId="9" fillId="0" borderId="5" xfId="0" applyFont="1" applyBorder="1" applyAlignment="1">
      <alignment horizontal="center" vertical="center" wrapText="1"/>
    </xf>
    <xf numFmtId="0" fontId="9" fillId="0" borderId="3" xfId="0" applyFont="1" applyBorder="1" applyAlignment="1">
      <alignment horizontal="center" vertical="center" wrapText="1"/>
    </xf>
    <xf numFmtId="0" fontId="9"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4" xfId="0" applyFont="1" applyBorder="1" applyAlignment="1">
      <alignment horizontal="center" vertical="center" wrapText="1"/>
    </xf>
    <xf numFmtId="0" fontId="9" fillId="18" borderId="7" xfId="0" applyFont="1" applyFill="1" applyBorder="1" applyAlignment="1">
      <alignment horizontal="center" vertical="center" wrapText="1"/>
    </xf>
    <xf numFmtId="0" fontId="9" fillId="18" borderId="4" xfId="0" applyFont="1" applyFill="1" applyBorder="1" applyAlignment="1">
      <alignment horizontal="center" vertical="center" wrapText="1"/>
    </xf>
    <xf numFmtId="0" fontId="5" fillId="18" borderId="7" xfId="0" applyFont="1" applyFill="1" applyBorder="1" applyAlignment="1">
      <alignment horizontal="center" vertical="center" wrapText="1"/>
    </xf>
    <xf numFmtId="0" fontId="5" fillId="18" borderId="4"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5" fillId="18" borderId="7" xfId="38" applyFont="1" applyFill="1" applyBorder="1" applyAlignment="1">
      <alignment horizontal="center" vertical="center" textRotation="90" wrapText="1"/>
    </xf>
    <xf numFmtId="0" fontId="5" fillId="18" borderId="8" xfId="38" applyFont="1" applyFill="1" applyBorder="1" applyAlignment="1">
      <alignment horizontal="center" vertical="center" textRotation="90" wrapText="1"/>
    </xf>
    <xf numFmtId="0" fontId="5" fillId="18" borderId="4" xfId="38" applyFont="1" applyFill="1" applyBorder="1" applyAlignment="1">
      <alignment horizontal="center" vertical="center" textRotation="90" wrapText="1"/>
    </xf>
    <xf numFmtId="0" fontId="5" fillId="18" borderId="7" xfId="38" applyFont="1" applyFill="1" applyBorder="1" applyAlignment="1">
      <alignment horizontal="center" vertical="center" wrapText="1"/>
    </xf>
    <xf numFmtId="0" fontId="5" fillId="18" borderId="4" xfId="38" applyFont="1" applyFill="1" applyBorder="1" applyAlignment="1">
      <alignment horizontal="center" vertical="center" wrapText="1"/>
    </xf>
    <xf numFmtId="0" fontId="5" fillId="0" borderId="1" xfId="38" applyFont="1" applyBorder="1" applyAlignment="1">
      <alignment horizontal="center" vertical="center" wrapText="1"/>
    </xf>
    <xf numFmtId="0" fontId="5" fillId="3" borderId="9" xfId="38" applyFont="1" applyFill="1" applyBorder="1" applyAlignment="1">
      <alignment horizontal="center" vertical="center" wrapText="1"/>
    </xf>
    <xf numFmtId="0" fontId="5" fillId="3" borderId="0" xfId="38" applyFont="1" applyFill="1" applyBorder="1" applyAlignment="1">
      <alignment horizontal="center" vertical="center" wrapText="1"/>
    </xf>
    <xf numFmtId="0" fontId="5" fillId="4" borderId="1" xfId="38" applyFont="1" applyFill="1" applyBorder="1" applyAlignment="1">
      <alignment horizontal="center" vertical="center" wrapText="1"/>
    </xf>
    <xf numFmtId="0" fontId="5" fillId="0" borderId="7" xfId="38" applyFont="1" applyBorder="1" applyAlignment="1">
      <alignment horizontal="center" vertical="center" wrapText="1"/>
    </xf>
    <xf numFmtId="0" fontId="5" fillId="0" borderId="8" xfId="38" applyFont="1" applyBorder="1" applyAlignment="1">
      <alignment horizontal="center" vertical="center" wrapText="1"/>
    </xf>
    <xf numFmtId="0" fontId="5" fillId="0" borderId="4" xfId="38" applyFont="1" applyBorder="1" applyAlignment="1">
      <alignment horizontal="center" vertical="center" wrapText="1"/>
    </xf>
    <xf numFmtId="0" fontId="14" fillId="5" borderId="7" xfId="38" applyFont="1" applyFill="1" applyBorder="1" applyAlignment="1">
      <alignment horizontal="center" vertical="center"/>
    </xf>
    <xf numFmtId="0" fontId="14" fillId="5" borderId="8" xfId="38" applyFont="1" applyFill="1" applyBorder="1" applyAlignment="1">
      <alignment horizontal="center" vertical="center"/>
    </xf>
    <xf numFmtId="0" fontId="25" fillId="0" borderId="0" xfId="0" applyFont="1" applyFill="1" applyAlignment="1">
      <alignment horizontal="center"/>
    </xf>
    <xf numFmtId="0" fontId="29" fillId="0" borderId="0" xfId="0" applyFont="1" applyAlignment="1">
      <alignment horizontal="center"/>
    </xf>
    <xf numFmtId="0" fontId="29" fillId="0" borderId="0" xfId="0" applyFont="1" applyFill="1" applyAlignment="1">
      <alignment horizontal="center"/>
    </xf>
    <xf numFmtId="0" fontId="29" fillId="0" borderId="1" xfId="0" applyFont="1" applyFill="1" applyBorder="1" applyAlignment="1">
      <alignment horizontal="center" vertical="center" wrapText="1"/>
    </xf>
    <xf numFmtId="0" fontId="26" fillId="0" borderId="5" xfId="0" applyFont="1" applyBorder="1" applyAlignment="1">
      <alignment horizontal="center" vertical="center"/>
    </xf>
    <xf numFmtId="0" fontId="26" fillId="0" borderId="6" xfId="0" applyFont="1" applyBorder="1" applyAlignment="1">
      <alignment horizontal="center" vertical="center"/>
    </xf>
    <xf numFmtId="0" fontId="26" fillId="0" borderId="1" xfId="0" applyFont="1" applyBorder="1" applyAlignment="1">
      <alignment horizontal="center"/>
    </xf>
    <xf numFmtId="0" fontId="13" fillId="0" borderId="0" xfId="0" applyFont="1" applyFill="1" applyAlignment="1">
      <alignment horizontal="center"/>
    </xf>
  </cellXfs>
  <cellStyles count="1366">
    <cellStyle name="Comma [0]" xfId="1" builtinId="6"/>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8" builtinId="9" hidden="1"/>
    <cellStyle name="Followed Hyperlink" xfId="350" builtinId="9" hidden="1"/>
    <cellStyle name="Followed Hyperlink" xfId="352" builtinId="9" hidden="1"/>
    <cellStyle name="Followed Hyperlink" xfId="354" builtinId="9" hidden="1"/>
    <cellStyle name="Followed Hyperlink" xfId="356" builtinId="9" hidden="1"/>
    <cellStyle name="Followed Hyperlink" xfId="358" builtinId="9" hidden="1"/>
    <cellStyle name="Followed Hyperlink" xfId="360" builtinId="9" hidden="1"/>
    <cellStyle name="Followed Hyperlink" xfId="362" builtinId="9" hidden="1"/>
    <cellStyle name="Followed Hyperlink" xfId="364" builtinId="9" hidden="1"/>
    <cellStyle name="Followed Hyperlink" xfId="366" builtinId="9" hidden="1"/>
    <cellStyle name="Followed Hyperlink" xfId="368" builtinId="9" hidden="1"/>
    <cellStyle name="Followed Hyperlink" xfId="370" builtinId="9" hidden="1"/>
    <cellStyle name="Followed Hyperlink" xfId="372" builtinId="9" hidden="1"/>
    <cellStyle name="Followed Hyperlink" xfId="374" builtinId="9" hidden="1"/>
    <cellStyle name="Followed Hyperlink" xfId="376" builtinId="9" hidden="1"/>
    <cellStyle name="Followed Hyperlink" xfId="378" builtinId="9" hidden="1"/>
    <cellStyle name="Followed Hyperlink" xfId="380" builtinId="9" hidden="1"/>
    <cellStyle name="Followed Hyperlink" xfId="382" builtinId="9" hidden="1"/>
    <cellStyle name="Followed Hyperlink" xfId="384" builtinId="9" hidden="1"/>
    <cellStyle name="Followed Hyperlink" xfId="386" builtinId="9" hidden="1"/>
    <cellStyle name="Followed Hyperlink" xfId="388" builtinId="9" hidden="1"/>
    <cellStyle name="Followed Hyperlink" xfId="390" builtinId="9" hidden="1"/>
    <cellStyle name="Followed Hyperlink" xfId="392" builtinId="9" hidden="1"/>
    <cellStyle name="Followed Hyperlink" xfId="394" builtinId="9" hidden="1"/>
    <cellStyle name="Followed Hyperlink" xfId="396" builtinId="9" hidden="1"/>
    <cellStyle name="Followed Hyperlink" xfId="398" builtinId="9" hidden="1"/>
    <cellStyle name="Followed Hyperlink" xfId="400" builtinId="9" hidden="1"/>
    <cellStyle name="Followed Hyperlink" xfId="402" builtinId="9" hidden="1"/>
    <cellStyle name="Followed Hyperlink" xfId="404" builtinId="9" hidden="1"/>
    <cellStyle name="Followed Hyperlink" xfId="406" builtinId="9" hidden="1"/>
    <cellStyle name="Followed Hyperlink" xfId="408" builtinId="9" hidden="1"/>
    <cellStyle name="Followed Hyperlink" xfId="410" builtinId="9" hidden="1"/>
    <cellStyle name="Followed Hyperlink" xfId="412" builtinId="9" hidden="1"/>
    <cellStyle name="Followed Hyperlink" xfId="414" builtinId="9" hidden="1"/>
    <cellStyle name="Followed Hyperlink" xfId="416" builtinId="9" hidden="1"/>
    <cellStyle name="Followed Hyperlink" xfId="418" builtinId="9" hidden="1"/>
    <cellStyle name="Followed Hyperlink" xfId="420" builtinId="9" hidden="1"/>
    <cellStyle name="Followed Hyperlink" xfId="422" builtinId="9" hidden="1"/>
    <cellStyle name="Followed Hyperlink" xfId="424" builtinId="9" hidden="1"/>
    <cellStyle name="Followed Hyperlink" xfId="426" builtinId="9" hidden="1"/>
    <cellStyle name="Followed Hyperlink" xfId="428" builtinId="9" hidden="1"/>
    <cellStyle name="Followed Hyperlink" xfId="430" builtinId="9" hidden="1"/>
    <cellStyle name="Followed Hyperlink" xfId="432" builtinId="9" hidden="1"/>
    <cellStyle name="Followed Hyperlink" xfId="434" builtinId="9" hidden="1"/>
    <cellStyle name="Followed Hyperlink" xfId="436" builtinId="9" hidden="1"/>
    <cellStyle name="Followed Hyperlink" xfId="438" builtinId="9" hidden="1"/>
    <cellStyle name="Followed Hyperlink" xfId="440" builtinId="9" hidden="1"/>
    <cellStyle name="Followed Hyperlink" xfId="442" builtinId="9" hidden="1"/>
    <cellStyle name="Followed Hyperlink" xfId="444" builtinId="9" hidden="1"/>
    <cellStyle name="Followed Hyperlink" xfId="446" builtinId="9" hidden="1"/>
    <cellStyle name="Followed Hyperlink" xfId="448" builtinId="9" hidden="1"/>
    <cellStyle name="Followed Hyperlink" xfId="450" builtinId="9" hidden="1"/>
    <cellStyle name="Followed Hyperlink" xfId="452" builtinId="9" hidden="1"/>
    <cellStyle name="Followed Hyperlink" xfId="454" builtinId="9" hidden="1"/>
    <cellStyle name="Followed Hyperlink" xfId="456" builtinId="9" hidden="1"/>
    <cellStyle name="Followed Hyperlink" xfId="458" builtinId="9" hidden="1"/>
    <cellStyle name="Followed Hyperlink" xfId="460" builtinId="9" hidden="1"/>
    <cellStyle name="Followed Hyperlink" xfId="462" builtinId="9" hidden="1"/>
    <cellStyle name="Followed Hyperlink" xfId="464" builtinId="9" hidden="1"/>
    <cellStyle name="Followed Hyperlink" xfId="466" builtinId="9" hidden="1"/>
    <cellStyle name="Followed Hyperlink" xfId="468" builtinId="9" hidden="1"/>
    <cellStyle name="Followed Hyperlink" xfId="470" builtinId="9" hidden="1"/>
    <cellStyle name="Followed Hyperlink" xfId="472" builtinId="9" hidden="1"/>
    <cellStyle name="Followed Hyperlink" xfId="474" builtinId="9" hidden="1"/>
    <cellStyle name="Followed Hyperlink" xfId="476" builtinId="9" hidden="1"/>
    <cellStyle name="Followed Hyperlink" xfId="478" builtinId="9" hidden="1"/>
    <cellStyle name="Followed Hyperlink" xfId="480" builtinId="9" hidden="1"/>
    <cellStyle name="Followed Hyperlink" xfId="482" builtinId="9" hidden="1"/>
    <cellStyle name="Followed Hyperlink" xfId="484" builtinId="9" hidden="1"/>
    <cellStyle name="Followed Hyperlink" xfId="486" builtinId="9" hidden="1"/>
    <cellStyle name="Followed Hyperlink" xfId="488" builtinId="9" hidden="1"/>
    <cellStyle name="Followed Hyperlink" xfId="490" builtinId="9" hidden="1"/>
    <cellStyle name="Followed Hyperlink" xfId="492" builtinId="9" hidden="1"/>
    <cellStyle name="Followed Hyperlink" xfId="494" builtinId="9" hidden="1"/>
    <cellStyle name="Followed Hyperlink" xfId="496" builtinId="9" hidden="1"/>
    <cellStyle name="Followed Hyperlink" xfId="498" builtinId="9" hidden="1"/>
    <cellStyle name="Followed Hyperlink" xfId="500" builtinId="9" hidden="1"/>
    <cellStyle name="Followed Hyperlink" xfId="502" builtinId="9" hidden="1"/>
    <cellStyle name="Followed Hyperlink" xfId="504" builtinId="9" hidden="1"/>
    <cellStyle name="Followed Hyperlink" xfId="506" builtinId="9" hidden="1"/>
    <cellStyle name="Followed Hyperlink" xfId="508" builtinId="9" hidden="1"/>
    <cellStyle name="Followed Hyperlink" xfId="510" builtinId="9" hidden="1"/>
    <cellStyle name="Followed Hyperlink" xfId="512" builtinId="9" hidden="1"/>
    <cellStyle name="Followed Hyperlink" xfId="514" builtinId="9" hidden="1"/>
    <cellStyle name="Followed Hyperlink" xfId="516" builtinId="9" hidden="1"/>
    <cellStyle name="Followed Hyperlink" xfId="518" builtinId="9" hidden="1"/>
    <cellStyle name="Followed Hyperlink" xfId="520" builtinId="9" hidden="1"/>
    <cellStyle name="Followed Hyperlink" xfId="522" builtinId="9" hidden="1"/>
    <cellStyle name="Followed Hyperlink" xfId="524" builtinId="9" hidden="1"/>
    <cellStyle name="Followed Hyperlink" xfId="526" builtinId="9" hidden="1"/>
    <cellStyle name="Followed Hyperlink" xfId="528" builtinId="9" hidden="1"/>
    <cellStyle name="Followed Hyperlink" xfId="530" builtinId="9" hidden="1"/>
    <cellStyle name="Followed Hyperlink" xfId="532" builtinId="9" hidden="1"/>
    <cellStyle name="Followed Hyperlink" xfId="534" builtinId="9" hidden="1"/>
    <cellStyle name="Followed Hyperlink" xfId="536" builtinId="9" hidden="1"/>
    <cellStyle name="Followed Hyperlink" xfId="538" builtinId="9" hidden="1"/>
    <cellStyle name="Followed Hyperlink" xfId="540" builtinId="9" hidden="1"/>
    <cellStyle name="Followed Hyperlink" xfId="542" builtinId="9" hidden="1"/>
    <cellStyle name="Followed Hyperlink" xfId="544" builtinId="9" hidden="1"/>
    <cellStyle name="Followed Hyperlink" xfId="546" builtinId="9" hidden="1"/>
    <cellStyle name="Followed Hyperlink" xfId="548" builtinId="9" hidden="1"/>
    <cellStyle name="Followed Hyperlink" xfId="550" builtinId="9" hidden="1"/>
    <cellStyle name="Followed Hyperlink" xfId="552" builtinId="9" hidden="1"/>
    <cellStyle name="Followed Hyperlink" xfId="554" builtinId="9" hidden="1"/>
    <cellStyle name="Followed Hyperlink" xfId="556" builtinId="9" hidden="1"/>
    <cellStyle name="Followed Hyperlink" xfId="558" builtinId="9" hidden="1"/>
    <cellStyle name="Followed Hyperlink" xfId="560" builtinId="9" hidden="1"/>
    <cellStyle name="Followed Hyperlink" xfId="562" builtinId="9" hidden="1"/>
    <cellStyle name="Followed Hyperlink" xfId="564" builtinId="9" hidden="1"/>
    <cellStyle name="Followed Hyperlink" xfId="566" builtinId="9" hidden="1"/>
    <cellStyle name="Followed Hyperlink" xfId="568" builtinId="9" hidden="1"/>
    <cellStyle name="Followed Hyperlink" xfId="570" builtinId="9" hidden="1"/>
    <cellStyle name="Followed Hyperlink" xfId="572" builtinId="9" hidden="1"/>
    <cellStyle name="Followed Hyperlink" xfId="574" builtinId="9" hidden="1"/>
    <cellStyle name="Followed Hyperlink" xfId="576" builtinId="9" hidden="1"/>
    <cellStyle name="Followed Hyperlink" xfId="578" builtinId="9" hidden="1"/>
    <cellStyle name="Followed Hyperlink" xfId="580" builtinId="9" hidden="1"/>
    <cellStyle name="Followed Hyperlink" xfId="582" builtinId="9" hidden="1"/>
    <cellStyle name="Followed Hyperlink" xfId="584" builtinId="9" hidden="1"/>
    <cellStyle name="Followed Hyperlink" xfId="586" builtinId="9" hidden="1"/>
    <cellStyle name="Followed Hyperlink" xfId="588" builtinId="9" hidden="1"/>
    <cellStyle name="Followed Hyperlink" xfId="590" builtinId="9" hidden="1"/>
    <cellStyle name="Followed Hyperlink" xfId="592" builtinId="9" hidden="1"/>
    <cellStyle name="Followed Hyperlink" xfId="594" builtinId="9" hidden="1"/>
    <cellStyle name="Followed Hyperlink" xfId="596" builtinId="9" hidden="1"/>
    <cellStyle name="Followed Hyperlink" xfId="598" builtinId="9" hidden="1"/>
    <cellStyle name="Followed Hyperlink" xfId="600" builtinId="9" hidden="1"/>
    <cellStyle name="Followed Hyperlink" xfId="602" builtinId="9" hidden="1"/>
    <cellStyle name="Followed Hyperlink" xfId="604" builtinId="9" hidden="1"/>
    <cellStyle name="Followed Hyperlink" xfId="606" builtinId="9" hidden="1"/>
    <cellStyle name="Followed Hyperlink" xfId="608" builtinId="9" hidden="1"/>
    <cellStyle name="Followed Hyperlink" xfId="610" builtinId="9" hidden="1"/>
    <cellStyle name="Followed Hyperlink" xfId="612" builtinId="9" hidden="1"/>
    <cellStyle name="Followed Hyperlink" xfId="614" builtinId="9" hidden="1"/>
    <cellStyle name="Followed Hyperlink" xfId="616" builtinId="9" hidden="1"/>
    <cellStyle name="Followed Hyperlink" xfId="618" builtinId="9" hidden="1"/>
    <cellStyle name="Followed Hyperlink" xfId="621" builtinId="9" hidden="1"/>
    <cellStyle name="Followed Hyperlink" xfId="623" builtinId="9" hidden="1"/>
    <cellStyle name="Followed Hyperlink" xfId="625" builtinId="9" hidden="1"/>
    <cellStyle name="Followed Hyperlink" xfId="627" builtinId="9" hidden="1"/>
    <cellStyle name="Followed Hyperlink" xfId="629" builtinId="9" hidden="1"/>
    <cellStyle name="Followed Hyperlink" xfId="631" builtinId="9" hidden="1"/>
    <cellStyle name="Followed Hyperlink" xfId="633" builtinId="9" hidden="1"/>
    <cellStyle name="Followed Hyperlink" xfId="635" builtinId="9" hidden="1"/>
    <cellStyle name="Followed Hyperlink" xfId="637" builtinId="9" hidden="1"/>
    <cellStyle name="Followed Hyperlink" xfId="639" builtinId="9" hidden="1"/>
    <cellStyle name="Followed Hyperlink" xfId="641" builtinId="9" hidden="1"/>
    <cellStyle name="Followed Hyperlink" xfId="643" builtinId="9" hidden="1"/>
    <cellStyle name="Followed Hyperlink" xfId="645" builtinId="9" hidden="1"/>
    <cellStyle name="Followed Hyperlink" xfId="647" builtinId="9" hidden="1"/>
    <cellStyle name="Followed Hyperlink" xfId="649" builtinId="9" hidden="1"/>
    <cellStyle name="Followed Hyperlink" xfId="651" builtinId="9" hidden="1"/>
    <cellStyle name="Followed Hyperlink" xfId="653" builtinId="9" hidden="1"/>
    <cellStyle name="Followed Hyperlink" xfId="655" builtinId="9" hidden="1"/>
    <cellStyle name="Followed Hyperlink" xfId="657" builtinId="9" hidden="1"/>
    <cellStyle name="Followed Hyperlink" xfId="659" builtinId="9" hidden="1"/>
    <cellStyle name="Followed Hyperlink" xfId="661" builtinId="9" hidden="1"/>
    <cellStyle name="Followed Hyperlink" xfId="663" builtinId="9" hidden="1"/>
    <cellStyle name="Followed Hyperlink" xfId="665" builtinId="9" hidden="1"/>
    <cellStyle name="Followed Hyperlink" xfId="667" builtinId="9" hidden="1"/>
    <cellStyle name="Followed Hyperlink" xfId="669" builtinId="9" hidden="1"/>
    <cellStyle name="Followed Hyperlink" xfId="671" builtinId="9" hidden="1"/>
    <cellStyle name="Followed Hyperlink" xfId="673" builtinId="9" hidden="1"/>
    <cellStyle name="Followed Hyperlink" xfId="675" builtinId="9" hidden="1"/>
    <cellStyle name="Followed Hyperlink" xfId="677" builtinId="9" hidden="1"/>
    <cellStyle name="Followed Hyperlink" xfId="679" builtinId="9" hidden="1"/>
    <cellStyle name="Followed Hyperlink" xfId="681" builtinId="9" hidden="1"/>
    <cellStyle name="Followed Hyperlink" xfId="683" builtinId="9" hidden="1"/>
    <cellStyle name="Followed Hyperlink" xfId="685" builtinId="9" hidden="1"/>
    <cellStyle name="Followed Hyperlink" xfId="687" builtinId="9" hidden="1"/>
    <cellStyle name="Followed Hyperlink" xfId="689" builtinId="9" hidden="1"/>
    <cellStyle name="Followed Hyperlink" xfId="691" builtinId="9" hidden="1"/>
    <cellStyle name="Followed Hyperlink" xfId="693" builtinId="9" hidden="1"/>
    <cellStyle name="Followed Hyperlink" xfId="695" builtinId="9" hidden="1"/>
    <cellStyle name="Followed Hyperlink" xfId="697" builtinId="9" hidden="1"/>
    <cellStyle name="Followed Hyperlink" xfId="699" builtinId="9" hidden="1"/>
    <cellStyle name="Followed Hyperlink" xfId="701" builtinId="9" hidden="1"/>
    <cellStyle name="Followed Hyperlink" xfId="703" builtinId="9" hidden="1"/>
    <cellStyle name="Followed Hyperlink" xfId="705" builtinId="9" hidden="1"/>
    <cellStyle name="Followed Hyperlink" xfId="707" builtinId="9" hidden="1"/>
    <cellStyle name="Followed Hyperlink" xfId="709" builtinId="9" hidden="1"/>
    <cellStyle name="Followed Hyperlink" xfId="711" builtinId="9" hidden="1"/>
    <cellStyle name="Followed Hyperlink" xfId="713" builtinId="9" hidden="1"/>
    <cellStyle name="Followed Hyperlink" xfId="715" builtinId="9" hidden="1"/>
    <cellStyle name="Followed Hyperlink" xfId="717" builtinId="9" hidden="1"/>
    <cellStyle name="Followed Hyperlink" xfId="719" builtinId="9" hidden="1"/>
    <cellStyle name="Followed Hyperlink" xfId="721" builtinId="9" hidden="1"/>
    <cellStyle name="Followed Hyperlink" xfId="723" builtinId="9" hidden="1"/>
    <cellStyle name="Followed Hyperlink" xfId="725" builtinId="9" hidden="1"/>
    <cellStyle name="Followed Hyperlink" xfId="727" builtinId="9" hidden="1"/>
    <cellStyle name="Followed Hyperlink" xfId="729" builtinId="9" hidden="1"/>
    <cellStyle name="Followed Hyperlink" xfId="731" builtinId="9" hidden="1"/>
    <cellStyle name="Followed Hyperlink" xfId="733" builtinId="9" hidden="1"/>
    <cellStyle name="Followed Hyperlink" xfId="735" builtinId="9" hidden="1"/>
    <cellStyle name="Followed Hyperlink" xfId="737" builtinId="9" hidden="1"/>
    <cellStyle name="Followed Hyperlink" xfId="739" builtinId="9" hidden="1"/>
    <cellStyle name="Followed Hyperlink" xfId="741" builtinId="9" hidden="1"/>
    <cellStyle name="Followed Hyperlink" xfId="743" builtinId="9" hidden="1"/>
    <cellStyle name="Followed Hyperlink" xfId="745" builtinId="9" hidden="1"/>
    <cellStyle name="Followed Hyperlink" xfId="747" builtinId="9" hidden="1"/>
    <cellStyle name="Followed Hyperlink" xfId="749" builtinId="9" hidden="1"/>
    <cellStyle name="Followed Hyperlink" xfId="751" builtinId="9" hidden="1"/>
    <cellStyle name="Followed Hyperlink" xfId="753" builtinId="9" hidden="1"/>
    <cellStyle name="Followed Hyperlink" xfId="755" builtinId="9" hidden="1"/>
    <cellStyle name="Followed Hyperlink" xfId="757" builtinId="9" hidden="1"/>
    <cellStyle name="Followed Hyperlink" xfId="759" builtinId="9" hidden="1"/>
    <cellStyle name="Followed Hyperlink" xfId="761" builtinId="9" hidden="1"/>
    <cellStyle name="Followed Hyperlink" xfId="763" builtinId="9" hidden="1"/>
    <cellStyle name="Followed Hyperlink" xfId="765" builtinId="9" hidden="1"/>
    <cellStyle name="Followed Hyperlink" xfId="767" builtinId="9" hidden="1"/>
    <cellStyle name="Followed Hyperlink" xfId="769" builtinId="9" hidden="1"/>
    <cellStyle name="Followed Hyperlink" xfId="771" builtinId="9" hidden="1"/>
    <cellStyle name="Followed Hyperlink" xfId="773" builtinId="9" hidden="1"/>
    <cellStyle name="Followed Hyperlink" xfId="775" builtinId="9" hidden="1"/>
    <cellStyle name="Followed Hyperlink" xfId="777" builtinId="9" hidden="1"/>
    <cellStyle name="Followed Hyperlink" xfId="779" builtinId="9" hidden="1"/>
    <cellStyle name="Followed Hyperlink" xfId="781" builtinId="9" hidden="1"/>
    <cellStyle name="Followed Hyperlink" xfId="783" builtinId="9" hidden="1"/>
    <cellStyle name="Followed Hyperlink" xfId="785" builtinId="9" hidden="1"/>
    <cellStyle name="Followed Hyperlink" xfId="787" builtinId="9" hidden="1"/>
    <cellStyle name="Followed Hyperlink" xfId="789" builtinId="9" hidden="1"/>
    <cellStyle name="Followed Hyperlink" xfId="791" builtinId="9" hidden="1"/>
    <cellStyle name="Followed Hyperlink" xfId="793" builtinId="9" hidden="1"/>
    <cellStyle name="Followed Hyperlink" xfId="795" builtinId="9" hidden="1"/>
    <cellStyle name="Followed Hyperlink" xfId="797" builtinId="9" hidden="1"/>
    <cellStyle name="Followed Hyperlink" xfId="799" builtinId="9" hidden="1"/>
    <cellStyle name="Followed Hyperlink" xfId="801" builtinId="9" hidden="1"/>
    <cellStyle name="Followed Hyperlink" xfId="803" builtinId="9" hidden="1"/>
    <cellStyle name="Followed Hyperlink" xfId="805" builtinId="9" hidden="1"/>
    <cellStyle name="Followed Hyperlink" xfId="807" builtinId="9" hidden="1"/>
    <cellStyle name="Followed Hyperlink" xfId="809" builtinId="9" hidden="1"/>
    <cellStyle name="Followed Hyperlink" xfId="811" builtinId="9" hidden="1"/>
    <cellStyle name="Followed Hyperlink" xfId="813" builtinId="9" hidden="1"/>
    <cellStyle name="Followed Hyperlink" xfId="815" builtinId="9" hidden="1"/>
    <cellStyle name="Followed Hyperlink" xfId="817" builtinId="9" hidden="1"/>
    <cellStyle name="Followed Hyperlink" xfId="819" builtinId="9" hidden="1"/>
    <cellStyle name="Followed Hyperlink" xfId="821" builtinId="9" hidden="1"/>
    <cellStyle name="Followed Hyperlink" xfId="823" builtinId="9" hidden="1"/>
    <cellStyle name="Followed Hyperlink" xfId="825" builtinId="9" hidden="1"/>
    <cellStyle name="Followed Hyperlink" xfId="827" builtinId="9" hidden="1"/>
    <cellStyle name="Followed Hyperlink" xfId="829" builtinId="9" hidden="1"/>
    <cellStyle name="Followed Hyperlink" xfId="831" builtinId="9" hidden="1"/>
    <cellStyle name="Followed Hyperlink" xfId="833" builtinId="9" hidden="1"/>
    <cellStyle name="Followed Hyperlink" xfId="835" builtinId="9" hidden="1"/>
    <cellStyle name="Followed Hyperlink" xfId="837" builtinId="9" hidden="1"/>
    <cellStyle name="Followed Hyperlink" xfId="839" builtinId="9" hidden="1"/>
    <cellStyle name="Followed Hyperlink" xfId="841" builtinId="9" hidden="1"/>
    <cellStyle name="Followed Hyperlink" xfId="843" builtinId="9" hidden="1"/>
    <cellStyle name="Followed Hyperlink" xfId="845" builtinId="9" hidden="1"/>
    <cellStyle name="Followed Hyperlink" xfId="847" builtinId="9" hidden="1"/>
    <cellStyle name="Followed Hyperlink" xfId="849" builtinId="9" hidden="1"/>
    <cellStyle name="Followed Hyperlink" xfId="851" builtinId="9" hidden="1"/>
    <cellStyle name="Followed Hyperlink" xfId="853" builtinId="9" hidden="1"/>
    <cellStyle name="Followed Hyperlink" xfId="855" builtinId="9" hidden="1"/>
    <cellStyle name="Followed Hyperlink" xfId="857" builtinId="9" hidden="1"/>
    <cellStyle name="Followed Hyperlink" xfId="859" builtinId="9" hidden="1"/>
    <cellStyle name="Followed Hyperlink" xfId="861" builtinId="9" hidden="1"/>
    <cellStyle name="Followed Hyperlink" xfId="863" builtinId="9" hidden="1"/>
    <cellStyle name="Followed Hyperlink" xfId="865" builtinId="9" hidden="1"/>
    <cellStyle name="Followed Hyperlink" xfId="867" builtinId="9" hidden="1"/>
    <cellStyle name="Followed Hyperlink" xfId="869" builtinId="9" hidden="1"/>
    <cellStyle name="Followed Hyperlink" xfId="871" builtinId="9" hidden="1"/>
    <cellStyle name="Followed Hyperlink" xfId="873" builtinId="9" hidden="1"/>
    <cellStyle name="Followed Hyperlink" xfId="875" builtinId="9" hidden="1"/>
    <cellStyle name="Followed Hyperlink" xfId="877" builtinId="9" hidden="1"/>
    <cellStyle name="Followed Hyperlink" xfId="879" builtinId="9" hidden="1"/>
    <cellStyle name="Followed Hyperlink" xfId="881" builtinId="9" hidden="1"/>
    <cellStyle name="Followed Hyperlink" xfId="883" builtinId="9" hidden="1"/>
    <cellStyle name="Followed Hyperlink" xfId="885" builtinId="9" hidden="1"/>
    <cellStyle name="Followed Hyperlink" xfId="887" builtinId="9" hidden="1"/>
    <cellStyle name="Followed Hyperlink" xfId="889" builtinId="9" hidden="1"/>
    <cellStyle name="Followed Hyperlink" xfId="891" builtinId="9" hidden="1"/>
    <cellStyle name="Followed Hyperlink" xfId="893" builtinId="9" hidden="1"/>
    <cellStyle name="Followed Hyperlink" xfId="895" builtinId="9" hidden="1"/>
    <cellStyle name="Followed Hyperlink" xfId="897" builtinId="9" hidden="1"/>
    <cellStyle name="Followed Hyperlink" xfId="899" builtinId="9" hidden="1"/>
    <cellStyle name="Followed Hyperlink" xfId="901" builtinId="9" hidden="1"/>
    <cellStyle name="Followed Hyperlink" xfId="903" builtinId="9" hidden="1"/>
    <cellStyle name="Followed Hyperlink" xfId="905" builtinId="9" hidden="1"/>
    <cellStyle name="Followed Hyperlink" xfId="907" builtinId="9" hidden="1"/>
    <cellStyle name="Followed Hyperlink" xfId="909" builtinId="9" hidden="1"/>
    <cellStyle name="Followed Hyperlink" xfId="911" builtinId="9" hidden="1"/>
    <cellStyle name="Followed Hyperlink" xfId="913" builtinId="9" hidden="1"/>
    <cellStyle name="Followed Hyperlink" xfId="915" builtinId="9" hidden="1"/>
    <cellStyle name="Followed Hyperlink" xfId="917" builtinId="9" hidden="1"/>
    <cellStyle name="Followed Hyperlink" xfId="919" builtinId="9" hidden="1"/>
    <cellStyle name="Followed Hyperlink" xfId="921" builtinId="9" hidden="1"/>
    <cellStyle name="Followed Hyperlink" xfId="923" builtinId="9" hidden="1"/>
    <cellStyle name="Followed Hyperlink" xfId="925" builtinId="9" hidden="1"/>
    <cellStyle name="Followed Hyperlink" xfId="927" builtinId="9" hidden="1"/>
    <cellStyle name="Followed Hyperlink" xfId="929" builtinId="9" hidden="1"/>
    <cellStyle name="Followed Hyperlink" xfId="931" builtinId="9" hidden="1"/>
    <cellStyle name="Followed Hyperlink" xfId="933" builtinId="9" hidden="1"/>
    <cellStyle name="Followed Hyperlink" xfId="935" builtinId="9" hidden="1"/>
    <cellStyle name="Followed Hyperlink" xfId="937" builtinId="9" hidden="1"/>
    <cellStyle name="Followed Hyperlink" xfId="939" builtinId="9" hidden="1"/>
    <cellStyle name="Followed Hyperlink" xfId="941" builtinId="9" hidden="1"/>
    <cellStyle name="Followed Hyperlink" xfId="943" builtinId="9" hidden="1"/>
    <cellStyle name="Followed Hyperlink" xfId="945" builtinId="9" hidden="1"/>
    <cellStyle name="Followed Hyperlink" xfId="947" builtinId="9" hidden="1"/>
    <cellStyle name="Followed Hyperlink" xfId="949" builtinId="9" hidden="1"/>
    <cellStyle name="Followed Hyperlink" xfId="951" builtinId="9" hidden="1"/>
    <cellStyle name="Followed Hyperlink" xfId="953" builtinId="9" hidden="1"/>
    <cellStyle name="Followed Hyperlink" xfId="955" builtinId="9" hidden="1"/>
    <cellStyle name="Followed Hyperlink" xfId="957" builtinId="9" hidden="1"/>
    <cellStyle name="Followed Hyperlink" xfId="959" builtinId="9" hidden="1"/>
    <cellStyle name="Followed Hyperlink" xfId="961" builtinId="9" hidden="1"/>
    <cellStyle name="Followed Hyperlink" xfId="963" builtinId="9" hidden="1"/>
    <cellStyle name="Followed Hyperlink" xfId="965" builtinId="9" hidden="1"/>
    <cellStyle name="Followed Hyperlink" xfId="967" builtinId="9" hidden="1"/>
    <cellStyle name="Followed Hyperlink" xfId="969" builtinId="9" hidden="1"/>
    <cellStyle name="Followed Hyperlink" xfId="971" builtinId="9" hidden="1"/>
    <cellStyle name="Followed Hyperlink" xfId="973" builtinId="9" hidden="1"/>
    <cellStyle name="Followed Hyperlink" xfId="975" builtinId="9" hidden="1"/>
    <cellStyle name="Followed Hyperlink" xfId="977" builtinId="9" hidden="1"/>
    <cellStyle name="Followed Hyperlink" xfId="979" builtinId="9" hidden="1"/>
    <cellStyle name="Followed Hyperlink" xfId="981" builtinId="9" hidden="1"/>
    <cellStyle name="Followed Hyperlink" xfId="983" builtinId="9" hidden="1"/>
    <cellStyle name="Followed Hyperlink" xfId="985" builtinId="9" hidden="1"/>
    <cellStyle name="Followed Hyperlink" xfId="987" builtinId="9" hidden="1"/>
    <cellStyle name="Followed Hyperlink" xfId="989" builtinId="9" hidden="1"/>
    <cellStyle name="Followed Hyperlink" xfId="991" builtinId="9" hidden="1"/>
    <cellStyle name="Followed Hyperlink" xfId="993" builtinId="9" hidden="1"/>
    <cellStyle name="Followed Hyperlink" xfId="995" builtinId="9" hidden="1"/>
    <cellStyle name="Followed Hyperlink" xfId="997" builtinId="9" hidden="1"/>
    <cellStyle name="Followed Hyperlink" xfId="999" builtinId="9" hidden="1"/>
    <cellStyle name="Followed Hyperlink" xfId="1001" builtinId="9" hidden="1"/>
    <cellStyle name="Followed Hyperlink" xfId="1003" builtinId="9" hidden="1"/>
    <cellStyle name="Followed Hyperlink" xfId="1005" builtinId="9" hidden="1"/>
    <cellStyle name="Followed Hyperlink" xfId="1007" builtinId="9" hidden="1"/>
    <cellStyle name="Followed Hyperlink" xfId="1009" builtinId="9" hidden="1"/>
    <cellStyle name="Followed Hyperlink" xfId="1011" builtinId="9" hidden="1"/>
    <cellStyle name="Followed Hyperlink" xfId="1013" builtinId="9" hidden="1"/>
    <cellStyle name="Followed Hyperlink" xfId="1015" builtinId="9" hidden="1"/>
    <cellStyle name="Followed Hyperlink" xfId="1017" builtinId="9" hidden="1"/>
    <cellStyle name="Followed Hyperlink" xfId="1019" builtinId="9" hidden="1"/>
    <cellStyle name="Followed Hyperlink" xfId="1021" builtinId="9" hidden="1"/>
    <cellStyle name="Followed Hyperlink" xfId="1023" builtinId="9" hidden="1"/>
    <cellStyle name="Followed Hyperlink" xfId="1025" builtinId="9" hidden="1"/>
    <cellStyle name="Followed Hyperlink" xfId="1027" builtinId="9" hidden="1"/>
    <cellStyle name="Followed Hyperlink" xfId="1029" builtinId="9" hidden="1"/>
    <cellStyle name="Followed Hyperlink" xfId="1031" builtinId="9" hidden="1"/>
    <cellStyle name="Followed Hyperlink" xfId="1033" builtinId="9" hidden="1"/>
    <cellStyle name="Followed Hyperlink" xfId="1035" builtinId="9" hidden="1"/>
    <cellStyle name="Followed Hyperlink" xfId="1037" builtinId="9" hidden="1"/>
    <cellStyle name="Followed Hyperlink" xfId="1039" builtinId="9" hidden="1"/>
    <cellStyle name="Followed Hyperlink" xfId="1041" builtinId="9" hidden="1"/>
    <cellStyle name="Followed Hyperlink" xfId="1043" builtinId="9" hidden="1"/>
    <cellStyle name="Followed Hyperlink" xfId="1045" builtinId="9" hidden="1"/>
    <cellStyle name="Followed Hyperlink" xfId="1047" builtinId="9" hidden="1"/>
    <cellStyle name="Followed Hyperlink" xfId="1049" builtinId="9" hidden="1"/>
    <cellStyle name="Followed Hyperlink" xfId="1051" builtinId="9" hidden="1"/>
    <cellStyle name="Followed Hyperlink" xfId="1053" builtinId="9" hidden="1"/>
    <cellStyle name="Followed Hyperlink" xfId="1055" builtinId="9" hidden="1"/>
    <cellStyle name="Followed Hyperlink" xfId="1057" builtinId="9" hidden="1"/>
    <cellStyle name="Followed Hyperlink" xfId="1059" builtinId="9" hidden="1"/>
    <cellStyle name="Followed Hyperlink" xfId="1061" builtinId="9" hidden="1"/>
    <cellStyle name="Followed Hyperlink" xfId="1063" builtinId="9" hidden="1"/>
    <cellStyle name="Followed Hyperlink" xfId="1065" builtinId="9" hidden="1"/>
    <cellStyle name="Followed Hyperlink" xfId="1067" builtinId="9" hidden="1"/>
    <cellStyle name="Followed Hyperlink" xfId="1069" builtinId="9" hidden="1"/>
    <cellStyle name="Followed Hyperlink" xfId="1071" builtinId="9" hidden="1"/>
    <cellStyle name="Followed Hyperlink" xfId="1073" builtinId="9" hidden="1"/>
    <cellStyle name="Followed Hyperlink" xfId="1075" builtinId="9" hidden="1"/>
    <cellStyle name="Followed Hyperlink" xfId="1077" builtinId="9" hidden="1"/>
    <cellStyle name="Followed Hyperlink" xfId="1079" builtinId="9" hidden="1"/>
    <cellStyle name="Followed Hyperlink" xfId="1081" builtinId="9" hidden="1"/>
    <cellStyle name="Followed Hyperlink" xfId="1083" builtinId="9" hidden="1"/>
    <cellStyle name="Followed Hyperlink" xfId="1085" builtinId="9" hidden="1"/>
    <cellStyle name="Followed Hyperlink" xfId="1087" builtinId="9" hidden="1"/>
    <cellStyle name="Followed Hyperlink" xfId="1089" builtinId="9" hidden="1"/>
    <cellStyle name="Followed Hyperlink" xfId="1091" builtinId="9" hidden="1"/>
    <cellStyle name="Followed Hyperlink" xfId="1093" builtinId="9" hidden="1"/>
    <cellStyle name="Followed Hyperlink" xfId="1095" builtinId="9" hidden="1"/>
    <cellStyle name="Followed Hyperlink" xfId="1097" builtinId="9" hidden="1"/>
    <cellStyle name="Followed Hyperlink" xfId="1099" builtinId="9" hidden="1"/>
    <cellStyle name="Followed Hyperlink" xfId="1101" builtinId="9" hidden="1"/>
    <cellStyle name="Followed Hyperlink" xfId="1103" builtinId="9" hidden="1"/>
    <cellStyle name="Followed Hyperlink" xfId="1105" builtinId="9" hidden="1"/>
    <cellStyle name="Followed Hyperlink" xfId="1107" builtinId="9" hidden="1"/>
    <cellStyle name="Followed Hyperlink" xfId="1109" builtinId="9" hidden="1"/>
    <cellStyle name="Followed Hyperlink" xfId="1111" builtinId="9" hidden="1"/>
    <cellStyle name="Followed Hyperlink" xfId="1113" builtinId="9" hidden="1"/>
    <cellStyle name="Followed Hyperlink" xfId="1115" builtinId="9" hidden="1"/>
    <cellStyle name="Followed Hyperlink" xfId="1117" builtinId="9" hidden="1"/>
    <cellStyle name="Followed Hyperlink" xfId="1119" builtinId="9" hidden="1"/>
    <cellStyle name="Followed Hyperlink" xfId="1121" builtinId="9" hidden="1"/>
    <cellStyle name="Followed Hyperlink" xfId="1123" builtinId="9" hidden="1"/>
    <cellStyle name="Followed Hyperlink" xfId="1125" builtinId="9" hidden="1"/>
    <cellStyle name="Followed Hyperlink" xfId="1127" builtinId="9" hidden="1"/>
    <cellStyle name="Followed Hyperlink" xfId="1129" builtinId="9" hidden="1"/>
    <cellStyle name="Followed Hyperlink" xfId="1131" builtinId="9" hidden="1"/>
    <cellStyle name="Followed Hyperlink" xfId="1133" builtinId="9" hidden="1"/>
    <cellStyle name="Followed Hyperlink" xfId="1135" builtinId="9" hidden="1"/>
    <cellStyle name="Followed Hyperlink" xfId="1137" builtinId="9" hidden="1"/>
    <cellStyle name="Followed Hyperlink" xfId="1139" builtinId="9" hidden="1"/>
    <cellStyle name="Followed Hyperlink" xfId="1141" builtinId="9" hidden="1"/>
    <cellStyle name="Followed Hyperlink" xfId="1143" builtinId="9" hidden="1"/>
    <cellStyle name="Followed Hyperlink" xfId="1145" builtinId="9" hidden="1"/>
    <cellStyle name="Followed Hyperlink" xfId="1147" builtinId="9" hidden="1"/>
    <cellStyle name="Followed Hyperlink" xfId="1149" builtinId="9" hidden="1"/>
    <cellStyle name="Followed Hyperlink" xfId="1151" builtinId="9" hidden="1"/>
    <cellStyle name="Followed Hyperlink" xfId="1153" builtinId="9" hidden="1"/>
    <cellStyle name="Followed Hyperlink" xfId="1155" builtinId="9" hidden="1"/>
    <cellStyle name="Followed Hyperlink" xfId="1157" builtinId="9" hidden="1"/>
    <cellStyle name="Followed Hyperlink" xfId="1159" builtinId="9" hidden="1"/>
    <cellStyle name="Followed Hyperlink" xfId="1161" builtinId="9" hidden="1"/>
    <cellStyle name="Followed Hyperlink" xfId="1163" builtinId="9" hidden="1"/>
    <cellStyle name="Followed Hyperlink" xfId="1165" builtinId="9" hidden="1"/>
    <cellStyle name="Followed Hyperlink" xfId="1167" builtinId="9" hidden="1"/>
    <cellStyle name="Followed Hyperlink" xfId="1169" builtinId="9" hidden="1"/>
    <cellStyle name="Followed Hyperlink" xfId="1171" builtinId="9" hidden="1"/>
    <cellStyle name="Followed Hyperlink" xfId="1173" builtinId="9" hidden="1"/>
    <cellStyle name="Followed Hyperlink" xfId="1175" builtinId="9" hidden="1"/>
    <cellStyle name="Followed Hyperlink" xfId="1177" builtinId="9" hidden="1"/>
    <cellStyle name="Followed Hyperlink" xfId="1179" builtinId="9" hidden="1"/>
    <cellStyle name="Followed Hyperlink" xfId="1181" builtinId="9" hidden="1"/>
    <cellStyle name="Followed Hyperlink" xfId="1183" builtinId="9" hidden="1"/>
    <cellStyle name="Followed Hyperlink" xfId="1185" builtinId="9" hidden="1"/>
    <cellStyle name="Followed Hyperlink" xfId="1187" builtinId="9" hidden="1"/>
    <cellStyle name="Followed Hyperlink" xfId="1189" builtinId="9" hidden="1"/>
    <cellStyle name="Followed Hyperlink" xfId="1191" builtinId="9" hidden="1"/>
    <cellStyle name="Followed Hyperlink" xfId="1193" builtinId="9" hidden="1"/>
    <cellStyle name="Followed Hyperlink" xfId="1195" builtinId="9" hidden="1"/>
    <cellStyle name="Followed Hyperlink" xfId="1197" builtinId="9" hidden="1"/>
    <cellStyle name="Followed Hyperlink" xfId="1199" builtinId="9" hidden="1"/>
    <cellStyle name="Followed Hyperlink" xfId="1201" builtinId="9" hidden="1"/>
    <cellStyle name="Followed Hyperlink" xfId="1203" builtinId="9" hidden="1"/>
    <cellStyle name="Followed Hyperlink" xfId="1205" builtinId="9" hidden="1"/>
    <cellStyle name="Followed Hyperlink" xfId="1207" builtinId="9" hidden="1"/>
    <cellStyle name="Followed Hyperlink" xfId="1209" builtinId="9" hidden="1"/>
    <cellStyle name="Followed Hyperlink" xfId="1211" builtinId="9" hidden="1"/>
    <cellStyle name="Followed Hyperlink" xfId="1213" builtinId="9" hidden="1"/>
    <cellStyle name="Followed Hyperlink" xfId="1215" builtinId="9" hidden="1"/>
    <cellStyle name="Followed Hyperlink" xfId="1217" builtinId="9" hidden="1"/>
    <cellStyle name="Followed Hyperlink" xfId="1219" builtinId="9" hidden="1"/>
    <cellStyle name="Followed Hyperlink" xfId="1221" builtinId="9" hidden="1"/>
    <cellStyle name="Followed Hyperlink" xfId="1223" builtinId="9" hidden="1"/>
    <cellStyle name="Followed Hyperlink" xfId="1225" builtinId="9" hidden="1"/>
    <cellStyle name="Followed Hyperlink" xfId="1227" builtinId="9" hidden="1"/>
    <cellStyle name="Followed Hyperlink" xfId="1229" builtinId="9" hidden="1"/>
    <cellStyle name="Followed Hyperlink" xfId="1231" builtinId="9" hidden="1"/>
    <cellStyle name="Followed Hyperlink" xfId="1233" builtinId="9" hidden="1"/>
    <cellStyle name="Followed Hyperlink" xfId="1235" builtinId="9" hidden="1"/>
    <cellStyle name="Followed Hyperlink" xfId="1237" builtinId="9" hidden="1"/>
    <cellStyle name="Followed Hyperlink" xfId="1239" builtinId="9" hidden="1"/>
    <cellStyle name="Followed Hyperlink" xfId="1241" builtinId="9" hidden="1"/>
    <cellStyle name="Followed Hyperlink" xfId="1243" builtinId="9" hidden="1"/>
    <cellStyle name="Followed Hyperlink" xfId="1245" builtinId="9" hidden="1"/>
    <cellStyle name="Followed Hyperlink" xfId="1247" builtinId="9" hidden="1"/>
    <cellStyle name="Followed Hyperlink" xfId="1249" builtinId="9" hidden="1"/>
    <cellStyle name="Followed Hyperlink" xfId="1251" builtinId="9" hidden="1"/>
    <cellStyle name="Followed Hyperlink" xfId="1253" builtinId="9" hidden="1"/>
    <cellStyle name="Followed Hyperlink" xfId="1255" builtinId="9" hidden="1"/>
    <cellStyle name="Followed Hyperlink" xfId="1257" builtinId="9" hidden="1"/>
    <cellStyle name="Followed Hyperlink" xfId="1259" builtinId="9" hidden="1"/>
    <cellStyle name="Followed Hyperlink" xfId="1261" builtinId="9" hidden="1"/>
    <cellStyle name="Followed Hyperlink" xfId="1263" builtinId="9" hidden="1"/>
    <cellStyle name="Followed Hyperlink" xfId="1265" builtinId="9" hidden="1"/>
    <cellStyle name="Followed Hyperlink" xfId="1267" builtinId="9" hidden="1"/>
    <cellStyle name="Followed Hyperlink" xfId="1269" builtinId="9" hidden="1"/>
    <cellStyle name="Followed Hyperlink" xfId="1271" builtinId="9" hidden="1"/>
    <cellStyle name="Followed Hyperlink" xfId="1273" builtinId="9" hidden="1"/>
    <cellStyle name="Followed Hyperlink" xfId="1275" builtinId="9" hidden="1"/>
    <cellStyle name="Followed Hyperlink" xfId="1277" builtinId="9" hidden="1"/>
    <cellStyle name="Followed Hyperlink" xfId="1279" builtinId="9" hidden="1"/>
    <cellStyle name="Followed Hyperlink" xfId="1281" builtinId="9" hidden="1"/>
    <cellStyle name="Followed Hyperlink" xfId="1283" builtinId="9" hidden="1"/>
    <cellStyle name="Followed Hyperlink" xfId="1285" builtinId="9" hidden="1"/>
    <cellStyle name="Followed Hyperlink" xfId="1287" builtinId="9" hidden="1"/>
    <cellStyle name="Followed Hyperlink" xfId="1289" builtinId="9" hidden="1"/>
    <cellStyle name="Followed Hyperlink" xfId="1291" builtinId="9" hidden="1"/>
    <cellStyle name="Followed Hyperlink" xfId="1293" builtinId="9" hidden="1"/>
    <cellStyle name="Followed Hyperlink" xfId="1295" builtinId="9" hidden="1"/>
    <cellStyle name="Followed Hyperlink" xfId="1297" builtinId="9" hidden="1"/>
    <cellStyle name="Followed Hyperlink" xfId="1299" builtinId="9" hidden="1"/>
    <cellStyle name="Followed Hyperlink" xfId="1301" builtinId="9" hidden="1"/>
    <cellStyle name="Followed Hyperlink" xfId="1303" builtinId="9" hidden="1"/>
    <cellStyle name="Followed Hyperlink" xfId="1305" builtinId="9" hidden="1"/>
    <cellStyle name="Followed Hyperlink" xfId="1307" builtinId="9" hidden="1"/>
    <cellStyle name="Followed Hyperlink" xfId="1309" builtinId="9" hidden="1"/>
    <cellStyle name="Followed Hyperlink" xfId="1311" builtinId="9" hidden="1"/>
    <cellStyle name="Followed Hyperlink" xfId="1313" builtinId="9" hidden="1"/>
    <cellStyle name="Followed Hyperlink" xfId="1315" builtinId="9" hidden="1"/>
    <cellStyle name="Followed Hyperlink" xfId="1317" builtinId="9" hidden="1"/>
    <cellStyle name="Followed Hyperlink" xfId="1319" builtinId="9" hidden="1"/>
    <cellStyle name="Followed Hyperlink" xfId="1321" builtinId="9" hidden="1"/>
    <cellStyle name="Followed Hyperlink" xfId="1323" builtinId="9" hidden="1"/>
    <cellStyle name="Followed Hyperlink" xfId="1325" builtinId="9" hidden="1"/>
    <cellStyle name="Followed Hyperlink" xfId="1327" builtinId="9" hidden="1"/>
    <cellStyle name="Followed Hyperlink" xfId="1329" builtinId="9" hidden="1"/>
    <cellStyle name="Followed Hyperlink" xfId="1331" builtinId="9" hidden="1"/>
    <cellStyle name="Followed Hyperlink" xfId="1333" builtinId="9" hidden="1"/>
    <cellStyle name="Followed Hyperlink" xfId="1335" builtinId="9" hidden="1"/>
    <cellStyle name="Followed Hyperlink" xfId="1337" builtinId="9" hidden="1"/>
    <cellStyle name="Followed Hyperlink" xfId="1339" builtinId="9" hidden="1"/>
    <cellStyle name="Followed Hyperlink" xfId="1341" builtinId="9" hidden="1"/>
    <cellStyle name="Followed Hyperlink" xfId="1343" builtinId="9" hidden="1"/>
    <cellStyle name="Followed Hyperlink" xfId="1345" builtinId="9" hidden="1"/>
    <cellStyle name="Followed Hyperlink" xfId="1347" builtinId="9" hidden="1"/>
    <cellStyle name="Followed Hyperlink" xfId="1349" builtinId="9" hidden="1"/>
    <cellStyle name="Followed Hyperlink" xfId="1351" builtinId="9" hidden="1"/>
    <cellStyle name="Followed Hyperlink" xfId="1353" builtinId="9" hidden="1"/>
    <cellStyle name="Followed Hyperlink" xfId="1355" builtinId="9" hidden="1"/>
    <cellStyle name="Followed Hyperlink" xfId="1357" builtinId="9" hidden="1"/>
    <cellStyle name="Followed Hyperlink" xfId="1359" builtinId="9" hidden="1"/>
    <cellStyle name="Followed Hyperlink" xfId="1361" builtinId="9" hidden="1"/>
    <cellStyle name="Followed Hyperlink" xfId="1363" builtinId="9" hidden="1"/>
    <cellStyle name="Followed Hyperlink" xfId="1365"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3" builtinId="8" hidden="1"/>
    <cellStyle name="Hyperlink" xfId="355" builtinId="8" hidden="1"/>
    <cellStyle name="Hyperlink" xfId="357" builtinId="8" hidden="1"/>
    <cellStyle name="Hyperlink" xfId="359" builtinId="8" hidden="1"/>
    <cellStyle name="Hyperlink" xfId="361" builtinId="8" hidden="1"/>
    <cellStyle name="Hyperlink" xfId="363" builtinId="8" hidden="1"/>
    <cellStyle name="Hyperlink" xfId="365" builtinId="8" hidden="1"/>
    <cellStyle name="Hyperlink" xfId="367" builtinId="8" hidden="1"/>
    <cellStyle name="Hyperlink" xfId="369" builtinId="8" hidden="1"/>
    <cellStyle name="Hyperlink" xfId="371" builtinId="8" hidden="1"/>
    <cellStyle name="Hyperlink" xfId="373" builtinId="8" hidden="1"/>
    <cellStyle name="Hyperlink" xfId="375" builtinId="8" hidden="1"/>
    <cellStyle name="Hyperlink" xfId="377" builtinId="8" hidden="1"/>
    <cellStyle name="Hyperlink" xfId="379" builtinId="8" hidden="1"/>
    <cellStyle name="Hyperlink" xfId="381" builtinId="8" hidden="1"/>
    <cellStyle name="Hyperlink" xfId="383" builtinId="8" hidden="1"/>
    <cellStyle name="Hyperlink" xfId="385" builtinId="8" hidden="1"/>
    <cellStyle name="Hyperlink" xfId="387" builtinId="8" hidden="1"/>
    <cellStyle name="Hyperlink" xfId="389" builtinId="8" hidden="1"/>
    <cellStyle name="Hyperlink" xfId="391" builtinId="8" hidden="1"/>
    <cellStyle name="Hyperlink" xfId="393" builtinId="8" hidden="1"/>
    <cellStyle name="Hyperlink" xfId="395" builtinId="8" hidden="1"/>
    <cellStyle name="Hyperlink" xfId="397" builtinId="8" hidden="1"/>
    <cellStyle name="Hyperlink" xfId="399" builtinId="8" hidden="1"/>
    <cellStyle name="Hyperlink" xfId="401" builtinId="8" hidden="1"/>
    <cellStyle name="Hyperlink" xfId="403" builtinId="8" hidden="1"/>
    <cellStyle name="Hyperlink" xfId="405" builtinId="8" hidden="1"/>
    <cellStyle name="Hyperlink" xfId="407" builtinId="8" hidden="1"/>
    <cellStyle name="Hyperlink" xfId="409" builtinId="8" hidden="1"/>
    <cellStyle name="Hyperlink" xfId="411" builtinId="8" hidden="1"/>
    <cellStyle name="Hyperlink" xfId="413" builtinId="8" hidden="1"/>
    <cellStyle name="Hyperlink" xfId="415" builtinId="8" hidden="1"/>
    <cellStyle name="Hyperlink" xfId="417" builtinId="8" hidden="1"/>
    <cellStyle name="Hyperlink" xfId="419" builtinId="8" hidden="1"/>
    <cellStyle name="Hyperlink" xfId="421" builtinId="8" hidden="1"/>
    <cellStyle name="Hyperlink" xfId="423" builtinId="8" hidden="1"/>
    <cellStyle name="Hyperlink" xfId="425" builtinId="8" hidden="1"/>
    <cellStyle name="Hyperlink" xfId="427" builtinId="8" hidden="1"/>
    <cellStyle name="Hyperlink" xfId="429" builtinId="8" hidden="1"/>
    <cellStyle name="Hyperlink" xfId="431" builtinId="8" hidden="1"/>
    <cellStyle name="Hyperlink" xfId="433" builtinId="8" hidden="1"/>
    <cellStyle name="Hyperlink" xfId="435" builtinId="8" hidden="1"/>
    <cellStyle name="Hyperlink" xfId="437" builtinId="8" hidden="1"/>
    <cellStyle name="Hyperlink" xfId="439" builtinId="8" hidden="1"/>
    <cellStyle name="Hyperlink" xfId="441" builtinId="8" hidden="1"/>
    <cellStyle name="Hyperlink" xfId="443" builtinId="8" hidden="1"/>
    <cellStyle name="Hyperlink" xfId="445" builtinId="8" hidden="1"/>
    <cellStyle name="Hyperlink" xfId="447" builtinId="8" hidden="1"/>
    <cellStyle name="Hyperlink" xfId="449" builtinId="8" hidden="1"/>
    <cellStyle name="Hyperlink" xfId="451" builtinId="8" hidden="1"/>
    <cellStyle name="Hyperlink" xfId="453" builtinId="8" hidden="1"/>
    <cellStyle name="Hyperlink" xfId="455" builtinId="8" hidden="1"/>
    <cellStyle name="Hyperlink" xfId="457" builtinId="8" hidden="1"/>
    <cellStyle name="Hyperlink" xfId="459" builtinId="8" hidden="1"/>
    <cellStyle name="Hyperlink" xfId="461" builtinId="8" hidden="1"/>
    <cellStyle name="Hyperlink" xfId="463" builtinId="8" hidden="1"/>
    <cellStyle name="Hyperlink" xfId="465" builtinId="8" hidden="1"/>
    <cellStyle name="Hyperlink" xfId="467" builtinId="8" hidden="1"/>
    <cellStyle name="Hyperlink" xfId="469" builtinId="8" hidden="1"/>
    <cellStyle name="Hyperlink" xfId="471" builtinId="8" hidden="1"/>
    <cellStyle name="Hyperlink" xfId="473" builtinId="8" hidden="1"/>
    <cellStyle name="Hyperlink" xfId="475" builtinId="8" hidden="1"/>
    <cellStyle name="Hyperlink" xfId="477" builtinId="8" hidden="1"/>
    <cellStyle name="Hyperlink" xfId="479" builtinId="8" hidden="1"/>
    <cellStyle name="Hyperlink" xfId="481" builtinId="8" hidden="1"/>
    <cellStyle name="Hyperlink" xfId="483" builtinId="8" hidden="1"/>
    <cellStyle name="Hyperlink" xfId="485" builtinId="8" hidden="1"/>
    <cellStyle name="Hyperlink" xfId="487" builtinId="8" hidden="1"/>
    <cellStyle name="Hyperlink" xfId="489" builtinId="8" hidden="1"/>
    <cellStyle name="Hyperlink" xfId="491" builtinId="8" hidden="1"/>
    <cellStyle name="Hyperlink" xfId="493" builtinId="8" hidden="1"/>
    <cellStyle name="Hyperlink" xfId="495" builtinId="8" hidden="1"/>
    <cellStyle name="Hyperlink" xfId="497" builtinId="8" hidden="1"/>
    <cellStyle name="Hyperlink" xfId="499" builtinId="8" hidden="1"/>
    <cellStyle name="Hyperlink" xfId="501" builtinId="8" hidden="1"/>
    <cellStyle name="Hyperlink" xfId="503" builtinId="8" hidden="1"/>
    <cellStyle name="Hyperlink" xfId="505" builtinId="8" hidden="1"/>
    <cellStyle name="Hyperlink" xfId="507" builtinId="8" hidden="1"/>
    <cellStyle name="Hyperlink" xfId="509" builtinId="8" hidden="1"/>
    <cellStyle name="Hyperlink" xfId="511" builtinId="8" hidden="1"/>
    <cellStyle name="Hyperlink" xfId="513" builtinId="8" hidden="1"/>
    <cellStyle name="Hyperlink" xfId="515" builtinId="8" hidden="1"/>
    <cellStyle name="Hyperlink" xfId="517" builtinId="8" hidden="1"/>
    <cellStyle name="Hyperlink" xfId="519" builtinId="8" hidden="1"/>
    <cellStyle name="Hyperlink" xfId="521" builtinId="8" hidden="1"/>
    <cellStyle name="Hyperlink" xfId="523" builtinId="8" hidden="1"/>
    <cellStyle name="Hyperlink" xfId="525" builtinId="8" hidden="1"/>
    <cellStyle name="Hyperlink" xfId="527" builtinId="8" hidden="1"/>
    <cellStyle name="Hyperlink" xfId="529" builtinId="8" hidden="1"/>
    <cellStyle name="Hyperlink" xfId="531" builtinId="8" hidden="1"/>
    <cellStyle name="Hyperlink" xfId="533" builtinId="8" hidden="1"/>
    <cellStyle name="Hyperlink" xfId="535" builtinId="8" hidden="1"/>
    <cellStyle name="Hyperlink" xfId="537" builtinId="8" hidden="1"/>
    <cellStyle name="Hyperlink" xfId="539" builtinId="8" hidden="1"/>
    <cellStyle name="Hyperlink" xfId="541" builtinId="8" hidden="1"/>
    <cellStyle name="Hyperlink" xfId="543" builtinId="8" hidden="1"/>
    <cellStyle name="Hyperlink" xfId="545" builtinId="8" hidden="1"/>
    <cellStyle name="Hyperlink" xfId="547" builtinId="8" hidden="1"/>
    <cellStyle name="Hyperlink" xfId="549" builtinId="8" hidden="1"/>
    <cellStyle name="Hyperlink" xfId="551" builtinId="8" hidden="1"/>
    <cellStyle name="Hyperlink" xfId="553" builtinId="8" hidden="1"/>
    <cellStyle name="Hyperlink" xfId="555" builtinId="8" hidden="1"/>
    <cellStyle name="Hyperlink" xfId="557" builtinId="8" hidden="1"/>
    <cellStyle name="Hyperlink" xfId="559" builtinId="8" hidden="1"/>
    <cellStyle name="Hyperlink" xfId="561" builtinId="8" hidden="1"/>
    <cellStyle name="Hyperlink" xfId="563" builtinId="8" hidden="1"/>
    <cellStyle name="Hyperlink" xfId="565" builtinId="8" hidden="1"/>
    <cellStyle name="Hyperlink" xfId="567" builtinId="8" hidden="1"/>
    <cellStyle name="Hyperlink" xfId="569" builtinId="8" hidden="1"/>
    <cellStyle name="Hyperlink" xfId="571" builtinId="8" hidden="1"/>
    <cellStyle name="Hyperlink" xfId="573" builtinId="8" hidden="1"/>
    <cellStyle name="Hyperlink" xfId="575" builtinId="8" hidden="1"/>
    <cellStyle name="Hyperlink" xfId="577" builtinId="8" hidden="1"/>
    <cellStyle name="Hyperlink" xfId="579" builtinId="8" hidden="1"/>
    <cellStyle name="Hyperlink" xfId="581" builtinId="8" hidden="1"/>
    <cellStyle name="Hyperlink" xfId="583" builtinId="8" hidden="1"/>
    <cellStyle name="Hyperlink" xfId="585" builtinId="8" hidden="1"/>
    <cellStyle name="Hyperlink" xfId="587" builtinId="8" hidden="1"/>
    <cellStyle name="Hyperlink" xfId="589" builtinId="8" hidden="1"/>
    <cellStyle name="Hyperlink" xfId="591" builtinId="8" hidden="1"/>
    <cellStyle name="Hyperlink" xfId="593" builtinId="8" hidden="1"/>
    <cellStyle name="Hyperlink" xfId="595" builtinId="8" hidden="1"/>
    <cellStyle name="Hyperlink" xfId="597" builtinId="8" hidden="1"/>
    <cellStyle name="Hyperlink" xfId="599" builtinId="8" hidden="1"/>
    <cellStyle name="Hyperlink" xfId="601" builtinId="8" hidden="1"/>
    <cellStyle name="Hyperlink" xfId="603" builtinId="8" hidden="1"/>
    <cellStyle name="Hyperlink" xfId="605" builtinId="8" hidden="1"/>
    <cellStyle name="Hyperlink" xfId="607" builtinId="8" hidden="1"/>
    <cellStyle name="Hyperlink" xfId="609" builtinId="8" hidden="1"/>
    <cellStyle name="Hyperlink" xfId="611" builtinId="8" hidden="1"/>
    <cellStyle name="Hyperlink" xfId="613" builtinId="8" hidden="1"/>
    <cellStyle name="Hyperlink" xfId="615" builtinId="8" hidden="1"/>
    <cellStyle name="Hyperlink" xfId="617" builtinId="8" hidden="1"/>
    <cellStyle name="Hyperlink" xfId="620" builtinId="8" hidden="1"/>
    <cellStyle name="Hyperlink" xfId="622" builtinId="8" hidden="1"/>
    <cellStyle name="Hyperlink" xfId="624" builtinId="8" hidden="1"/>
    <cellStyle name="Hyperlink" xfId="626" builtinId="8" hidden="1"/>
    <cellStyle name="Hyperlink" xfId="628" builtinId="8" hidden="1"/>
    <cellStyle name="Hyperlink" xfId="630" builtinId="8" hidden="1"/>
    <cellStyle name="Hyperlink" xfId="632" builtinId="8" hidden="1"/>
    <cellStyle name="Hyperlink" xfId="634" builtinId="8" hidden="1"/>
    <cellStyle name="Hyperlink" xfId="636" builtinId="8" hidden="1"/>
    <cellStyle name="Hyperlink" xfId="638" builtinId="8" hidden="1"/>
    <cellStyle name="Hyperlink" xfId="640" builtinId="8" hidden="1"/>
    <cellStyle name="Hyperlink" xfId="642" builtinId="8" hidden="1"/>
    <cellStyle name="Hyperlink" xfId="644" builtinId="8" hidden="1"/>
    <cellStyle name="Hyperlink" xfId="646" builtinId="8" hidden="1"/>
    <cellStyle name="Hyperlink" xfId="648" builtinId="8" hidden="1"/>
    <cellStyle name="Hyperlink" xfId="650" builtinId="8" hidden="1"/>
    <cellStyle name="Hyperlink" xfId="652" builtinId="8" hidden="1"/>
    <cellStyle name="Hyperlink" xfId="654" builtinId="8" hidden="1"/>
    <cellStyle name="Hyperlink" xfId="656" builtinId="8" hidden="1"/>
    <cellStyle name="Hyperlink" xfId="658" builtinId="8" hidden="1"/>
    <cellStyle name="Hyperlink" xfId="660" builtinId="8" hidden="1"/>
    <cellStyle name="Hyperlink" xfId="662" builtinId="8" hidden="1"/>
    <cellStyle name="Hyperlink" xfId="664" builtinId="8" hidden="1"/>
    <cellStyle name="Hyperlink" xfId="666" builtinId="8" hidden="1"/>
    <cellStyle name="Hyperlink" xfId="668" builtinId="8" hidden="1"/>
    <cellStyle name="Hyperlink" xfId="670" builtinId="8" hidden="1"/>
    <cellStyle name="Hyperlink" xfId="672" builtinId="8" hidden="1"/>
    <cellStyle name="Hyperlink" xfId="674" builtinId="8" hidden="1"/>
    <cellStyle name="Hyperlink" xfId="676" builtinId="8" hidden="1"/>
    <cellStyle name="Hyperlink" xfId="678" builtinId="8" hidden="1"/>
    <cellStyle name="Hyperlink" xfId="680" builtinId="8" hidden="1"/>
    <cellStyle name="Hyperlink" xfId="682" builtinId="8" hidden="1"/>
    <cellStyle name="Hyperlink" xfId="684" builtinId="8" hidden="1"/>
    <cellStyle name="Hyperlink" xfId="686" builtinId="8" hidden="1"/>
    <cellStyle name="Hyperlink" xfId="688" builtinId="8" hidden="1"/>
    <cellStyle name="Hyperlink" xfId="690" builtinId="8" hidden="1"/>
    <cellStyle name="Hyperlink" xfId="692" builtinId="8" hidden="1"/>
    <cellStyle name="Hyperlink" xfId="694" builtinId="8" hidden="1"/>
    <cellStyle name="Hyperlink" xfId="696" builtinId="8" hidden="1"/>
    <cellStyle name="Hyperlink" xfId="698" builtinId="8" hidden="1"/>
    <cellStyle name="Hyperlink" xfId="700" builtinId="8" hidden="1"/>
    <cellStyle name="Hyperlink" xfId="702" builtinId="8" hidden="1"/>
    <cellStyle name="Hyperlink" xfId="704" builtinId="8" hidden="1"/>
    <cellStyle name="Hyperlink" xfId="706" builtinId="8" hidden="1"/>
    <cellStyle name="Hyperlink" xfId="708" builtinId="8" hidden="1"/>
    <cellStyle name="Hyperlink" xfId="710" builtinId="8" hidden="1"/>
    <cellStyle name="Hyperlink" xfId="712" builtinId="8" hidden="1"/>
    <cellStyle name="Hyperlink" xfId="714" builtinId="8" hidden="1"/>
    <cellStyle name="Hyperlink" xfId="716" builtinId="8" hidden="1"/>
    <cellStyle name="Hyperlink" xfId="718" builtinId="8" hidden="1"/>
    <cellStyle name="Hyperlink" xfId="720" builtinId="8" hidden="1"/>
    <cellStyle name="Hyperlink" xfId="722" builtinId="8" hidden="1"/>
    <cellStyle name="Hyperlink" xfId="724" builtinId="8" hidden="1"/>
    <cellStyle name="Hyperlink" xfId="726" builtinId="8" hidden="1"/>
    <cellStyle name="Hyperlink" xfId="728" builtinId="8" hidden="1"/>
    <cellStyle name="Hyperlink" xfId="730" builtinId="8" hidden="1"/>
    <cellStyle name="Hyperlink" xfId="732" builtinId="8" hidden="1"/>
    <cellStyle name="Hyperlink" xfId="734" builtinId="8" hidden="1"/>
    <cellStyle name="Hyperlink" xfId="736" builtinId="8" hidden="1"/>
    <cellStyle name="Hyperlink" xfId="738" builtinId="8" hidden="1"/>
    <cellStyle name="Hyperlink" xfId="740" builtinId="8" hidden="1"/>
    <cellStyle name="Hyperlink" xfId="742" builtinId="8" hidden="1"/>
    <cellStyle name="Hyperlink" xfId="744" builtinId="8" hidden="1"/>
    <cellStyle name="Hyperlink" xfId="746" builtinId="8" hidden="1"/>
    <cellStyle name="Hyperlink" xfId="748" builtinId="8" hidden="1"/>
    <cellStyle name="Hyperlink" xfId="750" builtinId="8" hidden="1"/>
    <cellStyle name="Hyperlink" xfId="752" builtinId="8" hidden="1"/>
    <cellStyle name="Hyperlink" xfId="754" builtinId="8" hidden="1"/>
    <cellStyle name="Hyperlink" xfId="756" builtinId="8" hidden="1"/>
    <cellStyle name="Hyperlink" xfId="758" builtinId="8" hidden="1"/>
    <cellStyle name="Hyperlink" xfId="760" builtinId="8" hidden="1"/>
    <cellStyle name="Hyperlink" xfId="762" builtinId="8" hidden="1"/>
    <cellStyle name="Hyperlink" xfId="764" builtinId="8" hidden="1"/>
    <cellStyle name="Hyperlink" xfId="766" builtinId="8" hidden="1"/>
    <cellStyle name="Hyperlink" xfId="768" builtinId="8" hidden="1"/>
    <cellStyle name="Hyperlink" xfId="770" builtinId="8" hidden="1"/>
    <cellStyle name="Hyperlink" xfId="772" builtinId="8" hidden="1"/>
    <cellStyle name="Hyperlink" xfId="774" builtinId="8" hidden="1"/>
    <cellStyle name="Hyperlink" xfId="776" builtinId="8" hidden="1"/>
    <cellStyle name="Hyperlink" xfId="778" builtinId="8" hidden="1"/>
    <cellStyle name="Hyperlink" xfId="780" builtinId="8" hidden="1"/>
    <cellStyle name="Hyperlink" xfId="782" builtinId="8" hidden="1"/>
    <cellStyle name="Hyperlink" xfId="784" builtinId="8" hidden="1"/>
    <cellStyle name="Hyperlink" xfId="786" builtinId="8" hidden="1"/>
    <cellStyle name="Hyperlink" xfId="788" builtinId="8" hidden="1"/>
    <cellStyle name="Hyperlink" xfId="790" builtinId="8" hidden="1"/>
    <cellStyle name="Hyperlink" xfId="792" builtinId="8" hidden="1"/>
    <cellStyle name="Hyperlink" xfId="794" builtinId="8" hidden="1"/>
    <cellStyle name="Hyperlink" xfId="796" builtinId="8" hidden="1"/>
    <cellStyle name="Hyperlink" xfId="798" builtinId="8" hidden="1"/>
    <cellStyle name="Hyperlink" xfId="800" builtinId="8" hidden="1"/>
    <cellStyle name="Hyperlink" xfId="802" builtinId="8" hidden="1"/>
    <cellStyle name="Hyperlink" xfId="804" builtinId="8" hidden="1"/>
    <cellStyle name="Hyperlink" xfId="806" builtinId="8" hidden="1"/>
    <cellStyle name="Hyperlink" xfId="808" builtinId="8" hidden="1"/>
    <cellStyle name="Hyperlink" xfId="810" builtinId="8" hidden="1"/>
    <cellStyle name="Hyperlink" xfId="812" builtinId="8" hidden="1"/>
    <cellStyle name="Hyperlink" xfId="814" builtinId="8" hidden="1"/>
    <cellStyle name="Hyperlink" xfId="816" builtinId="8" hidden="1"/>
    <cellStyle name="Hyperlink" xfId="818" builtinId="8" hidden="1"/>
    <cellStyle name="Hyperlink" xfId="820" builtinId="8" hidden="1"/>
    <cellStyle name="Hyperlink" xfId="822" builtinId="8" hidden="1"/>
    <cellStyle name="Hyperlink" xfId="824" builtinId="8" hidden="1"/>
    <cellStyle name="Hyperlink" xfId="826" builtinId="8" hidden="1"/>
    <cellStyle name="Hyperlink" xfId="828" builtinId="8" hidden="1"/>
    <cellStyle name="Hyperlink" xfId="830" builtinId="8" hidden="1"/>
    <cellStyle name="Hyperlink" xfId="832" builtinId="8" hidden="1"/>
    <cellStyle name="Hyperlink" xfId="834" builtinId="8" hidden="1"/>
    <cellStyle name="Hyperlink" xfId="836" builtinId="8" hidden="1"/>
    <cellStyle name="Hyperlink" xfId="838" builtinId="8" hidden="1"/>
    <cellStyle name="Hyperlink" xfId="840" builtinId="8" hidden="1"/>
    <cellStyle name="Hyperlink" xfId="842" builtinId="8" hidden="1"/>
    <cellStyle name="Hyperlink" xfId="844" builtinId="8" hidden="1"/>
    <cellStyle name="Hyperlink" xfId="846" builtinId="8" hidden="1"/>
    <cellStyle name="Hyperlink" xfId="848" builtinId="8" hidden="1"/>
    <cellStyle name="Hyperlink" xfId="850" builtinId="8" hidden="1"/>
    <cellStyle name="Hyperlink" xfId="852" builtinId="8" hidden="1"/>
    <cellStyle name="Hyperlink" xfId="854" builtinId="8" hidden="1"/>
    <cellStyle name="Hyperlink" xfId="856" builtinId="8" hidden="1"/>
    <cellStyle name="Hyperlink" xfId="858" builtinId="8" hidden="1"/>
    <cellStyle name="Hyperlink" xfId="860" builtinId="8" hidden="1"/>
    <cellStyle name="Hyperlink" xfId="862" builtinId="8" hidden="1"/>
    <cellStyle name="Hyperlink" xfId="864" builtinId="8" hidden="1"/>
    <cellStyle name="Hyperlink" xfId="866" builtinId="8" hidden="1"/>
    <cellStyle name="Hyperlink" xfId="868" builtinId="8" hidden="1"/>
    <cellStyle name="Hyperlink" xfId="870" builtinId="8" hidden="1"/>
    <cellStyle name="Hyperlink" xfId="872" builtinId="8" hidden="1"/>
    <cellStyle name="Hyperlink" xfId="874" builtinId="8" hidden="1"/>
    <cellStyle name="Hyperlink" xfId="876" builtinId="8" hidden="1"/>
    <cellStyle name="Hyperlink" xfId="878" builtinId="8" hidden="1"/>
    <cellStyle name="Hyperlink" xfId="880" builtinId="8" hidden="1"/>
    <cellStyle name="Hyperlink" xfId="882" builtinId="8" hidden="1"/>
    <cellStyle name="Hyperlink" xfId="884" builtinId="8" hidden="1"/>
    <cellStyle name="Hyperlink" xfId="886" builtinId="8" hidden="1"/>
    <cellStyle name="Hyperlink" xfId="888" builtinId="8" hidden="1"/>
    <cellStyle name="Hyperlink" xfId="890" builtinId="8" hidden="1"/>
    <cellStyle name="Hyperlink" xfId="892" builtinId="8" hidden="1"/>
    <cellStyle name="Hyperlink" xfId="894" builtinId="8" hidden="1"/>
    <cellStyle name="Hyperlink" xfId="896" builtinId="8" hidden="1"/>
    <cellStyle name="Hyperlink" xfId="898" builtinId="8" hidden="1"/>
    <cellStyle name="Hyperlink" xfId="900" builtinId="8" hidden="1"/>
    <cellStyle name="Hyperlink" xfId="902" builtinId="8" hidden="1"/>
    <cellStyle name="Hyperlink" xfId="904" builtinId="8" hidden="1"/>
    <cellStyle name="Hyperlink" xfId="906" builtinId="8" hidden="1"/>
    <cellStyle name="Hyperlink" xfId="908" builtinId="8" hidden="1"/>
    <cellStyle name="Hyperlink" xfId="910" builtinId="8" hidden="1"/>
    <cellStyle name="Hyperlink" xfId="912" builtinId="8" hidden="1"/>
    <cellStyle name="Hyperlink" xfId="914" builtinId="8" hidden="1"/>
    <cellStyle name="Hyperlink" xfId="916" builtinId="8" hidden="1"/>
    <cellStyle name="Hyperlink" xfId="918" builtinId="8" hidden="1"/>
    <cellStyle name="Hyperlink" xfId="920" builtinId="8" hidden="1"/>
    <cellStyle name="Hyperlink" xfId="922" builtinId="8" hidden="1"/>
    <cellStyle name="Hyperlink" xfId="924" builtinId="8" hidden="1"/>
    <cellStyle name="Hyperlink" xfId="926" builtinId="8" hidden="1"/>
    <cellStyle name="Hyperlink" xfId="928" builtinId="8" hidden="1"/>
    <cellStyle name="Hyperlink" xfId="930" builtinId="8" hidden="1"/>
    <cellStyle name="Hyperlink" xfId="932" builtinId="8" hidden="1"/>
    <cellStyle name="Hyperlink" xfId="934" builtinId="8" hidden="1"/>
    <cellStyle name="Hyperlink" xfId="936" builtinId="8" hidden="1"/>
    <cellStyle name="Hyperlink" xfId="938" builtinId="8" hidden="1"/>
    <cellStyle name="Hyperlink" xfId="940" builtinId="8" hidden="1"/>
    <cellStyle name="Hyperlink" xfId="942" builtinId="8" hidden="1"/>
    <cellStyle name="Hyperlink" xfId="944" builtinId="8" hidden="1"/>
    <cellStyle name="Hyperlink" xfId="946" builtinId="8" hidden="1"/>
    <cellStyle name="Hyperlink" xfId="948" builtinId="8" hidden="1"/>
    <cellStyle name="Hyperlink" xfId="950" builtinId="8" hidden="1"/>
    <cellStyle name="Hyperlink" xfId="952" builtinId="8" hidden="1"/>
    <cellStyle name="Hyperlink" xfId="954" builtinId="8" hidden="1"/>
    <cellStyle name="Hyperlink" xfId="956" builtinId="8" hidden="1"/>
    <cellStyle name="Hyperlink" xfId="958" builtinId="8" hidden="1"/>
    <cellStyle name="Hyperlink" xfId="960" builtinId="8" hidden="1"/>
    <cellStyle name="Hyperlink" xfId="962" builtinId="8" hidden="1"/>
    <cellStyle name="Hyperlink" xfId="964" builtinId="8" hidden="1"/>
    <cellStyle name="Hyperlink" xfId="966" builtinId="8" hidden="1"/>
    <cellStyle name="Hyperlink" xfId="968" builtinId="8" hidden="1"/>
    <cellStyle name="Hyperlink" xfId="970" builtinId="8" hidden="1"/>
    <cellStyle name="Hyperlink" xfId="972" builtinId="8" hidden="1"/>
    <cellStyle name="Hyperlink" xfId="974" builtinId="8" hidden="1"/>
    <cellStyle name="Hyperlink" xfId="976" builtinId="8" hidden="1"/>
    <cellStyle name="Hyperlink" xfId="978" builtinId="8" hidden="1"/>
    <cellStyle name="Hyperlink" xfId="980" builtinId="8" hidden="1"/>
    <cellStyle name="Hyperlink" xfId="982" builtinId="8" hidden="1"/>
    <cellStyle name="Hyperlink" xfId="984" builtinId="8" hidden="1"/>
    <cellStyle name="Hyperlink" xfId="986" builtinId="8" hidden="1"/>
    <cellStyle name="Hyperlink" xfId="988" builtinId="8" hidden="1"/>
    <cellStyle name="Hyperlink" xfId="990" builtinId="8" hidden="1"/>
    <cellStyle name="Hyperlink" xfId="992" builtinId="8" hidden="1"/>
    <cellStyle name="Hyperlink" xfId="994" builtinId="8" hidden="1"/>
    <cellStyle name="Hyperlink" xfId="996" builtinId="8" hidden="1"/>
    <cellStyle name="Hyperlink" xfId="998" builtinId="8" hidden="1"/>
    <cellStyle name="Hyperlink" xfId="1000" builtinId="8" hidden="1"/>
    <cellStyle name="Hyperlink" xfId="1002" builtinId="8" hidden="1"/>
    <cellStyle name="Hyperlink" xfId="1004" builtinId="8" hidden="1"/>
    <cellStyle name="Hyperlink" xfId="1006" builtinId="8" hidden="1"/>
    <cellStyle name="Hyperlink" xfId="1008" builtinId="8" hidden="1"/>
    <cellStyle name="Hyperlink" xfId="1010" builtinId="8" hidden="1"/>
    <cellStyle name="Hyperlink" xfId="1012" builtinId="8" hidden="1"/>
    <cellStyle name="Hyperlink" xfId="1014" builtinId="8" hidden="1"/>
    <cellStyle name="Hyperlink" xfId="1016" builtinId="8" hidden="1"/>
    <cellStyle name="Hyperlink" xfId="1018" builtinId="8" hidden="1"/>
    <cellStyle name="Hyperlink" xfId="1020" builtinId="8" hidden="1"/>
    <cellStyle name="Hyperlink" xfId="1022" builtinId="8" hidden="1"/>
    <cellStyle name="Hyperlink" xfId="1024" builtinId="8" hidden="1"/>
    <cellStyle name="Hyperlink" xfId="1026" builtinId="8" hidden="1"/>
    <cellStyle name="Hyperlink" xfId="1028" builtinId="8" hidden="1"/>
    <cellStyle name="Hyperlink" xfId="1030" builtinId="8" hidden="1"/>
    <cellStyle name="Hyperlink" xfId="1032" builtinId="8" hidden="1"/>
    <cellStyle name="Hyperlink" xfId="1034" builtinId="8" hidden="1"/>
    <cellStyle name="Hyperlink" xfId="1036" builtinId="8" hidden="1"/>
    <cellStyle name="Hyperlink" xfId="1038" builtinId="8" hidden="1"/>
    <cellStyle name="Hyperlink" xfId="1040" builtinId="8" hidden="1"/>
    <cellStyle name="Hyperlink" xfId="1042" builtinId="8" hidden="1"/>
    <cellStyle name="Hyperlink" xfId="1044" builtinId="8" hidden="1"/>
    <cellStyle name="Hyperlink" xfId="1046" builtinId="8" hidden="1"/>
    <cellStyle name="Hyperlink" xfId="1048" builtinId="8" hidden="1"/>
    <cellStyle name="Hyperlink" xfId="1050" builtinId="8" hidden="1"/>
    <cellStyle name="Hyperlink" xfId="1052" builtinId="8" hidden="1"/>
    <cellStyle name="Hyperlink" xfId="1054" builtinId="8" hidden="1"/>
    <cellStyle name="Hyperlink" xfId="1056" builtinId="8" hidden="1"/>
    <cellStyle name="Hyperlink" xfId="1058" builtinId="8" hidden="1"/>
    <cellStyle name="Hyperlink" xfId="1060" builtinId="8" hidden="1"/>
    <cellStyle name="Hyperlink" xfId="1062" builtinId="8" hidden="1"/>
    <cellStyle name="Hyperlink" xfId="1064" builtinId="8" hidden="1"/>
    <cellStyle name="Hyperlink" xfId="1066" builtinId="8" hidden="1"/>
    <cellStyle name="Hyperlink" xfId="1068" builtinId="8" hidden="1"/>
    <cellStyle name="Hyperlink" xfId="1070" builtinId="8" hidden="1"/>
    <cellStyle name="Hyperlink" xfId="1072" builtinId="8" hidden="1"/>
    <cellStyle name="Hyperlink" xfId="1074" builtinId="8" hidden="1"/>
    <cellStyle name="Hyperlink" xfId="1076" builtinId="8" hidden="1"/>
    <cellStyle name="Hyperlink" xfId="1078" builtinId="8" hidden="1"/>
    <cellStyle name="Hyperlink" xfId="1080" builtinId="8" hidden="1"/>
    <cellStyle name="Hyperlink" xfId="1082" builtinId="8" hidden="1"/>
    <cellStyle name="Hyperlink" xfId="1084" builtinId="8" hidden="1"/>
    <cellStyle name="Hyperlink" xfId="1086" builtinId="8" hidden="1"/>
    <cellStyle name="Hyperlink" xfId="1088" builtinId="8" hidden="1"/>
    <cellStyle name="Hyperlink" xfId="1090" builtinId="8" hidden="1"/>
    <cellStyle name="Hyperlink" xfId="1092" builtinId="8" hidden="1"/>
    <cellStyle name="Hyperlink" xfId="1094" builtinId="8" hidden="1"/>
    <cellStyle name="Hyperlink" xfId="1096" builtinId="8" hidden="1"/>
    <cellStyle name="Hyperlink" xfId="1098" builtinId="8" hidden="1"/>
    <cellStyle name="Hyperlink" xfId="1100" builtinId="8" hidden="1"/>
    <cellStyle name="Hyperlink" xfId="1102" builtinId="8" hidden="1"/>
    <cellStyle name="Hyperlink" xfId="1104" builtinId="8" hidden="1"/>
    <cellStyle name="Hyperlink" xfId="1106" builtinId="8" hidden="1"/>
    <cellStyle name="Hyperlink" xfId="1108" builtinId="8" hidden="1"/>
    <cellStyle name="Hyperlink" xfId="1110" builtinId="8" hidden="1"/>
    <cellStyle name="Hyperlink" xfId="1112" builtinId="8" hidden="1"/>
    <cellStyle name="Hyperlink" xfId="1114" builtinId="8" hidden="1"/>
    <cellStyle name="Hyperlink" xfId="1116" builtinId="8" hidden="1"/>
    <cellStyle name="Hyperlink" xfId="1118" builtinId="8" hidden="1"/>
    <cellStyle name="Hyperlink" xfId="1120" builtinId="8" hidden="1"/>
    <cellStyle name="Hyperlink" xfId="1122" builtinId="8" hidden="1"/>
    <cellStyle name="Hyperlink" xfId="1124" builtinId="8" hidden="1"/>
    <cellStyle name="Hyperlink" xfId="1126" builtinId="8" hidden="1"/>
    <cellStyle name="Hyperlink" xfId="1128" builtinId="8" hidden="1"/>
    <cellStyle name="Hyperlink" xfId="1130" builtinId="8" hidden="1"/>
    <cellStyle name="Hyperlink" xfId="1132" builtinId="8" hidden="1"/>
    <cellStyle name="Hyperlink" xfId="1134" builtinId="8" hidden="1"/>
    <cellStyle name="Hyperlink" xfId="1136" builtinId="8" hidden="1"/>
    <cellStyle name="Hyperlink" xfId="1138" builtinId="8" hidden="1"/>
    <cellStyle name="Hyperlink" xfId="1140" builtinId="8" hidden="1"/>
    <cellStyle name="Hyperlink" xfId="1142" builtinId="8" hidden="1"/>
    <cellStyle name="Hyperlink" xfId="1144" builtinId="8" hidden="1"/>
    <cellStyle name="Hyperlink" xfId="1146" builtinId="8" hidden="1"/>
    <cellStyle name="Hyperlink" xfId="1148" builtinId="8" hidden="1"/>
    <cellStyle name="Hyperlink" xfId="1150" builtinId="8" hidden="1"/>
    <cellStyle name="Hyperlink" xfId="1152" builtinId="8" hidden="1"/>
    <cellStyle name="Hyperlink" xfId="1154" builtinId="8" hidden="1"/>
    <cellStyle name="Hyperlink" xfId="1156" builtinId="8" hidden="1"/>
    <cellStyle name="Hyperlink" xfId="1158" builtinId="8" hidden="1"/>
    <cellStyle name="Hyperlink" xfId="1160" builtinId="8" hidden="1"/>
    <cellStyle name="Hyperlink" xfId="1162" builtinId="8" hidden="1"/>
    <cellStyle name="Hyperlink" xfId="1164" builtinId="8" hidden="1"/>
    <cellStyle name="Hyperlink" xfId="1166" builtinId="8" hidden="1"/>
    <cellStyle name="Hyperlink" xfId="1168" builtinId="8" hidden="1"/>
    <cellStyle name="Hyperlink" xfId="1170" builtinId="8" hidden="1"/>
    <cellStyle name="Hyperlink" xfId="1172" builtinId="8" hidden="1"/>
    <cellStyle name="Hyperlink" xfId="1174" builtinId="8" hidden="1"/>
    <cellStyle name="Hyperlink" xfId="1176" builtinId="8" hidden="1"/>
    <cellStyle name="Hyperlink" xfId="1178" builtinId="8" hidden="1"/>
    <cellStyle name="Hyperlink" xfId="1180" builtinId="8" hidden="1"/>
    <cellStyle name="Hyperlink" xfId="1182" builtinId="8" hidden="1"/>
    <cellStyle name="Hyperlink" xfId="1184" builtinId="8" hidden="1"/>
    <cellStyle name="Hyperlink" xfId="1186" builtinId="8" hidden="1"/>
    <cellStyle name="Hyperlink" xfId="1188" builtinId="8" hidden="1"/>
    <cellStyle name="Hyperlink" xfId="1190" builtinId="8" hidden="1"/>
    <cellStyle name="Hyperlink" xfId="1192" builtinId="8" hidden="1"/>
    <cellStyle name="Hyperlink" xfId="1194" builtinId="8" hidden="1"/>
    <cellStyle name="Hyperlink" xfId="1196" builtinId="8" hidden="1"/>
    <cellStyle name="Hyperlink" xfId="1198" builtinId="8" hidden="1"/>
    <cellStyle name="Hyperlink" xfId="1200" builtinId="8" hidden="1"/>
    <cellStyle name="Hyperlink" xfId="1202" builtinId="8" hidden="1"/>
    <cellStyle name="Hyperlink" xfId="1204" builtinId="8" hidden="1"/>
    <cellStyle name="Hyperlink" xfId="1206" builtinId="8" hidden="1"/>
    <cellStyle name="Hyperlink" xfId="1208" builtinId="8" hidden="1"/>
    <cellStyle name="Hyperlink" xfId="1210" builtinId="8" hidden="1"/>
    <cellStyle name="Hyperlink" xfId="1212" builtinId="8" hidden="1"/>
    <cellStyle name="Hyperlink" xfId="1214" builtinId="8" hidden="1"/>
    <cellStyle name="Hyperlink" xfId="1216" builtinId="8" hidden="1"/>
    <cellStyle name="Hyperlink" xfId="1218" builtinId="8" hidden="1"/>
    <cellStyle name="Hyperlink" xfId="1220" builtinId="8" hidden="1"/>
    <cellStyle name="Hyperlink" xfId="1222" builtinId="8" hidden="1"/>
    <cellStyle name="Hyperlink" xfId="1224" builtinId="8" hidden="1"/>
    <cellStyle name="Hyperlink" xfId="1226" builtinId="8" hidden="1"/>
    <cellStyle name="Hyperlink" xfId="1228" builtinId="8" hidden="1"/>
    <cellStyle name="Hyperlink" xfId="1230" builtinId="8" hidden="1"/>
    <cellStyle name="Hyperlink" xfId="1232" builtinId="8" hidden="1"/>
    <cellStyle name="Hyperlink" xfId="1234" builtinId="8" hidden="1"/>
    <cellStyle name="Hyperlink" xfId="1236" builtinId="8" hidden="1"/>
    <cellStyle name="Hyperlink" xfId="1238" builtinId="8" hidden="1"/>
    <cellStyle name="Hyperlink" xfId="1240" builtinId="8" hidden="1"/>
    <cellStyle name="Hyperlink" xfId="1242" builtinId="8" hidden="1"/>
    <cellStyle name="Hyperlink" xfId="1244" builtinId="8" hidden="1"/>
    <cellStyle name="Hyperlink" xfId="1246" builtinId="8" hidden="1"/>
    <cellStyle name="Hyperlink" xfId="1248" builtinId="8" hidden="1"/>
    <cellStyle name="Hyperlink" xfId="1250" builtinId="8" hidden="1"/>
    <cellStyle name="Hyperlink" xfId="1252" builtinId="8" hidden="1"/>
    <cellStyle name="Hyperlink" xfId="1254" builtinId="8" hidden="1"/>
    <cellStyle name="Hyperlink" xfId="1256" builtinId="8" hidden="1"/>
    <cellStyle name="Hyperlink" xfId="1258" builtinId="8" hidden="1"/>
    <cellStyle name="Hyperlink" xfId="1260" builtinId="8" hidden="1"/>
    <cellStyle name="Hyperlink" xfId="1262" builtinId="8" hidden="1"/>
    <cellStyle name="Hyperlink" xfId="1264" builtinId="8" hidden="1"/>
    <cellStyle name="Hyperlink" xfId="1266" builtinId="8" hidden="1"/>
    <cellStyle name="Hyperlink" xfId="1268" builtinId="8" hidden="1"/>
    <cellStyle name="Hyperlink" xfId="1270" builtinId="8" hidden="1"/>
    <cellStyle name="Hyperlink" xfId="1272" builtinId="8" hidden="1"/>
    <cellStyle name="Hyperlink" xfId="1274" builtinId="8" hidden="1"/>
    <cellStyle name="Hyperlink" xfId="1276" builtinId="8" hidden="1"/>
    <cellStyle name="Hyperlink" xfId="1278" builtinId="8" hidden="1"/>
    <cellStyle name="Hyperlink" xfId="1280" builtinId="8" hidden="1"/>
    <cellStyle name="Hyperlink" xfId="1282" builtinId="8" hidden="1"/>
    <cellStyle name="Hyperlink" xfId="1284" builtinId="8" hidden="1"/>
    <cellStyle name="Hyperlink" xfId="1286" builtinId="8" hidden="1"/>
    <cellStyle name="Hyperlink" xfId="1288" builtinId="8" hidden="1"/>
    <cellStyle name="Hyperlink" xfId="1290" builtinId="8" hidden="1"/>
    <cellStyle name="Hyperlink" xfId="1292" builtinId="8" hidden="1"/>
    <cellStyle name="Hyperlink" xfId="1294" builtinId="8" hidden="1"/>
    <cellStyle name="Hyperlink" xfId="1296" builtinId="8" hidden="1"/>
    <cellStyle name="Hyperlink" xfId="1298" builtinId="8" hidden="1"/>
    <cellStyle name="Hyperlink" xfId="1300" builtinId="8" hidden="1"/>
    <cellStyle name="Hyperlink" xfId="1302" builtinId="8" hidden="1"/>
    <cellStyle name="Hyperlink" xfId="1304" builtinId="8" hidden="1"/>
    <cellStyle name="Hyperlink" xfId="1306" builtinId="8" hidden="1"/>
    <cellStyle name="Hyperlink" xfId="1308" builtinId="8" hidden="1"/>
    <cellStyle name="Hyperlink" xfId="1310" builtinId="8" hidden="1"/>
    <cellStyle name="Hyperlink" xfId="1312" builtinId="8" hidden="1"/>
    <cellStyle name="Hyperlink" xfId="1314" builtinId="8" hidden="1"/>
    <cellStyle name="Hyperlink" xfId="1316" builtinId="8" hidden="1"/>
    <cellStyle name="Hyperlink" xfId="1318" builtinId="8" hidden="1"/>
    <cellStyle name="Hyperlink" xfId="1320" builtinId="8" hidden="1"/>
    <cellStyle name="Hyperlink" xfId="1322" builtinId="8" hidden="1"/>
    <cellStyle name="Hyperlink" xfId="1324" builtinId="8" hidden="1"/>
    <cellStyle name="Hyperlink" xfId="1326" builtinId="8" hidden="1"/>
    <cellStyle name="Hyperlink" xfId="1328" builtinId="8" hidden="1"/>
    <cellStyle name="Hyperlink" xfId="1330" builtinId="8" hidden="1"/>
    <cellStyle name="Hyperlink" xfId="1332" builtinId="8" hidden="1"/>
    <cellStyle name="Hyperlink" xfId="1334" builtinId="8" hidden="1"/>
    <cellStyle name="Hyperlink" xfId="1336" builtinId="8" hidden="1"/>
    <cellStyle name="Hyperlink" xfId="1338" builtinId="8" hidden="1"/>
    <cellStyle name="Hyperlink" xfId="1340" builtinId="8" hidden="1"/>
    <cellStyle name="Hyperlink" xfId="1342" builtinId="8" hidden="1"/>
    <cellStyle name="Hyperlink" xfId="1344" builtinId="8" hidden="1"/>
    <cellStyle name="Hyperlink" xfId="1346" builtinId="8" hidden="1"/>
    <cellStyle name="Hyperlink" xfId="1348" builtinId="8" hidden="1"/>
    <cellStyle name="Hyperlink" xfId="1350" builtinId="8" hidden="1"/>
    <cellStyle name="Hyperlink" xfId="1352" builtinId="8" hidden="1"/>
    <cellStyle name="Hyperlink" xfId="1354" builtinId="8" hidden="1"/>
    <cellStyle name="Hyperlink" xfId="1356" builtinId="8" hidden="1"/>
    <cellStyle name="Hyperlink" xfId="1358" builtinId="8" hidden="1"/>
    <cellStyle name="Hyperlink" xfId="1360" builtinId="8" hidden="1"/>
    <cellStyle name="Hyperlink" xfId="1362" builtinId="8" hidden="1"/>
    <cellStyle name="Hyperlink" xfId="1364" builtinId="8" hidden="1"/>
    <cellStyle name="Normal" xfId="0" builtinId="0"/>
    <cellStyle name="Normal 2" xfId="38"/>
    <cellStyle name="Percent" xfId="619" builtinId="5"/>
  </cellStyles>
  <dxfs count="0"/>
  <tableStyles count="0" defaultTableStyle="TableStyleMedium9" defaultPivotStyle="PivotStyleLight16"/>
  <colors>
    <mruColors>
      <color rgb="FFCC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6" Type="http://schemas.openxmlformats.org/officeDocument/2006/relationships/image" Target="../media/image26.png"/><Relationship Id="rId21" Type="http://schemas.openxmlformats.org/officeDocument/2006/relationships/image" Target="../media/image21.png"/><Relationship Id="rId34" Type="http://schemas.openxmlformats.org/officeDocument/2006/relationships/image" Target="../media/image34.png"/><Relationship Id="rId42" Type="http://schemas.openxmlformats.org/officeDocument/2006/relationships/image" Target="../media/image42.png"/><Relationship Id="rId47" Type="http://schemas.openxmlformats.org/officeDocument/2006/relationships/image" Target="../media/image47.png"/><Relationship Id="rId50" Type="http://schemas.openxmlformats.org/officeDocument/2006/relationships/image" Target="../media/image50.png"/><Relationship Id="rId55" Type="http://schemas.openxmlformats.org/officeDocument/2006/relationships/image" Target="../media/image55.jpg"/><Relationship Id="rId63" Type="http://schemas.openxmlformats.org/officeDocument/2006/relationships/image" Target="../media/image63.png"/><Relationship Id="rId7" Type="http://schemas.openxmlformats.org/officeDocument/2006/relationships/image" Target="../media/image7.png"/><Relationship Id="rId2" Type="http://schemas.openxmlformats.org/officeDocument/2006/relationships/image" Target="../media/image2.png"/><Relationship Id="rId16" Type="http://schemas.openxmlformats.org/officeDocument/2006/relationships/image" Target="../media/image16.png"/><Relationship Id="rId29" Type="http://schemas.openxmlformats.org/officeDocument/2006/relationships/image" Target="../media/image29.png"/><Relationship Id="rId11" Type="http://schemas.openxmlformats.org/officeDocument/2006/relationships/image" Target="../media/image11.png"/><Relationship Id="rId24" Type="http://schemas.openxmlformats.org/officeDocument/2006/relationships/image" Target="../media/image24.png"/><Relationship Id="rId32" Type="http://schemas.openxmlformats.org/officeDocument/2006/relationships/image" Target="../media/image32.png"/><Relationship Id="rId37" Type="http://schemas.openxmlformats.org/officeDocument/2006/relationships/image" Target="../media/image37.png"/><Relationship Id="rId40" Type="http://schemas.openxmlformats.org/officeDocument/2006/relationships/image" Target="../media/image40.png"/><Relationship Id="rId45" Type="http://schemas.openxmlformats.org/officeDocument/2006/relationships/image" Target="../media/image45.png"/><Relationship Id="rId53" Type="http://schemas.openxmlformats.org/officeDocument/2006/relationships/image" Target="../media/image53.jpg"/><Relationship Id="rId58" Type="http://schemas.openxmlformats.org/officeDocument/2006/relationships/image" Target="../media/image58.jpg"/><Relationship Id="rId5" Type="http://schemas.openxmlformats.org/officeDocument/2006/relationships/image" Target="../media/image5.png"/><Relationship Id="rId61" Type="http://schemas.openxmlformats.org/officeDocument/2006/relationships/image" Target="../media/image61.png"/><Relationship Id="rId19" Type="http://schemas.openxmlformats.org/officeDocument/2006/relationships/image" Target="../media/image19.png"/><Relationship Id="rId14" Type="http://schemas.openxmlformats.org/officeDocument/2006/relationships/image" Target="../media/image14.png"/><Relationship Id="rId22" Type="http://schemas.openxmlformats.org/officeDocument/2006/relationships/image" Target="../media/image22.png"/><Relationship Id="rId27" Type="http://schemas.openxmlformats.org/officeDocument/2006/relationships/image" Target="../media/image27.png"/><Relationship Id="rId30" Type="http://schemas.openxmlformats.org/officeDocument/2006/relationships/image" Target="../media/image30.png"/><Relationship Id="rId35" Type="http://schemas.openxmlformats.org/officeDocument/2006/relationships/image" Target="../media/image35.png"/><Relationship Id="rId43" Type="http://schemas.openxmlformats.org/officeDocument/2006/relationships/image" Target="../media/image43.png"/><Relationship Id="rId48" Type="http://schemas.openxmlformats.org/officeDocument/2006/relationships/image" Target="../media/image48.png"/><Relationship Id="rId56" Type="http://schemas.openxmlformats.org/officeDocument/2006/relationships/image" Target="../media/image56.jpg"/><Relationship Id="rId64" Type="http://schemas.openxmlformats.org/officeDocument/2006/relationships/image" Target="../media/image64.png"/><Relationship Id="rId8" Type="http://schemas.openxmlformats.org/officeDocument/2006/relationships/image" Target="../media/image8.png"/><Relationship Id="rId51" Type="http://schemas.openxmlformats.org/officeDocument/2006/relationships/image" Target="../media/image51.png"/><Relationship Id="rId3" Type="http://schemas.openxmlformats.org/officeDocument/2006/relationships/image" Target="../media/image3.png"/><Relationship Id="rId12" Type="http://schemas.openxmlformats.org/officeDocument/2006/relationships/image" Target="../media/image12.png"/><Relationship Id="rId17" Type="http://schemas.openxmlformats.org/officeDocument/2006/relationships/image" Target="../media/image17.png"/><Relationship Id="rId25" Type="http://schemas.openxmlformats.org/officeDocument/2006/relationships/image" Target="../media/image25.png"/><Relationship Id="rId33" Type="http://schemas.openxmlformats.org/officeDocument/2006/relationships/image" Target="../media/image33.png"/><Relationship Id="rId38" Type="http://schemas.openxmlformats.org/officeDocument/2006/relationships/image" Target="../media/image38.png"/><Relationship Id="rId46" Type="http://schemas.openxmlformats.org/officeDocument/2006/relationships/image" Target="../media/image46.png"/><Relationship Id="rId59" Type="http://schemas.openxmlformats.org/officeDocument/2006/relationships/image" Target="../media/image59.jpg"/><Relationship Id="rId20" Type="http://schemas.openxmlformats.org/officeDocument/2006/relationships/image" Target="../media/image20.png"/><Relationship Id="rId41" Type="http://schemas.openxmlformats.org/officeDocument/2006/relationships/image" Target="../media/image41.png"/><Relationship Id="rId54" Type="http://schemas.openxmlformats.org/officeDocument/2006/relationships/image" Target="../media/image54.jpg"/><Relationship Id="rId62" Type="http://schemas.openxmlformats.org/officeDocument/2006/relationships/image" Target="../media/image62.png"/><Relationship Id="rId1" Type="http://schemas.openxmlformats.org/officeDocument/2006/relationships/image" Target="../media/image1.png"/><Relationship Id="rId6" Type="http://schemas.openxmlformats.org/officeDocument/2006/relationships/image" Target="../media/image6.png"/><Relationship Id="rId15" Type="http://schemas.openxmlformats.org/officeDocument/2006/relationships/image" Target="../media/image15.png"/><Relationship Id="rId23" Type="http://schemas.openxmlformats.org/officeDocument/2006/relationships/image" Target="../media/image23.png"/><Relationship Id="rId28" Type="http://schemas.openxmlformats.org/officeDocument/2006/relationships/image" Target="../media/image28.png"/><Relationship Id="rId36" Type="http://schemas.openxmlformats.org/officeDocument/2006/relationships/image" Target="../media/image36.png"/><Relationship Id="rId49" Type="http://schemas.openxmlformats.org/officeDocument/2006/relationships/image" Target="../media/image49.png"/><Relationship Id="rId57" Type="http://schemas.openxmlformats.org/officeDocument/2006/relationships/image" Target="../media/image57.jpg"/><Relationship Id="rId10" Type="http://schemas.openxmlformats.org/officeDocument/2006/relationships/image" Target="../media/image10.png"/><Relationship Id="rId31" Type="http://schemas.openxmlformats.org/officeDocument/2006/relationships/image" Target="../media/image31.png"/><Relationship Id="rId44" Type="http://schemas.openxmlformats.org/officeDocument/2006/relationships/image" Target="../media/image44.png"/><Relationship Id="rId52" Type="http://schemas.openxmlformats.org/officeDocument/2006/relationships/image" Target="../media/image52.jpg"/><Relationship Id="rId60" Type="http://schemas.openxmlformats.org/officeDocument/2006/relationships/image" Target="../media/image60.jpg"/><Relationship Id="rId65" Type="http://schemas.openxmlformats.org/officeDocument/2006/relationships/image" Target="../media/image65.png"/><Relationship Id="rId4" Type="http://schemas.openxmlformats.org/officeDocument/2006/relationships/image" Target="../media/image4.png"/><Relationship Id="rId9" Type="http://schemas.openxmlformats.org/officeDocument/2006/relationships/image" Target="../media/image9.png"/><Relationship Id="rId13" Type="http://schemas.openxmlformats.org/officeDocument/2006/relationships/image" Target="../media/image13.png"/><Relationship Id="rId18" Type="http://schemas.openxmlformats.org/officeDocument/2006/relationships/image" Target="../media/image18.png"/><Relationship Id="rId39" Type="http://schemas.openxmlformats.org/officeDocument/2006/relationships/image" Target="../media/image39.png"/></Relationships>
</file>

<file path=xl/drawings/drawing1.xml><?xml version="1.0" encoding="utf-8"?>
<xdr:wsDr xmlns:xdr="http://schemas.openxmlformats.org/drawingml/2006/spreadsheetDrawing" xmlns:a="http://schemas.openxmlformats.org/drawingml/2006/main">
  <xdr:twoCellAnchor editAs="oneCell">
    <xdr:from>
      <xdr:col>6</xdr:col>
      <xdr:colOff>9524</xdr:colOff>
      <xdr:row>5</xdr:row>
      <xdr:rowOff>19049</xdr:rowOff>
    </xdr:from>
    <xdr:to>
      <xdr:col>6</xdr:col>
      <xdr:colOff>571499</xdr:colOff>
      <xdr:row>5</xdr:row>
      <xdr:rowOff>232212</xdr:rowOff>
    </xdr:to>
    <xdr:pic>
      <xdr:nvPicPr>
        <xdr:cNvPr id="18" name="Picture 17">
          <a:extLst>
            <a:ext uri="{FF2B5EF4-FFF2-40B4-BE49-F238E27FC236}">
              <a16:creationId xmlns="" xmlns:a16="http://schemas.microsoft.com/office/drawing/2014/main" id="{00000000-0008-0000-02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29399" y="2590799"/>
          <a:ext cx="561975" cy="213163"/>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6</xdr:col>
      <xdr:colOff>9525</xdr:colOff>
      <xdr:row>6</xdr:row>
      <xdr:rowOff>590549</xdr:rowOff>
    </xdr:from>
    <xdr:to>
      <xdr:col>6</xdr:col>
      <xdr:colOff>571500</xdr:colOff>
      <xdr:row>8</xdr:row>
      <xdr:rowOff>2338</xdr:rowOff>
    </xdr:to>
    <xdr:pic>
      <xdr:nvPicPr>
        <xdr:cNvPr id="19" name="Picture 18">
          <a:extLst>
            <a:ext uri="{FF2B5EF4-FFF2-40B4-BE49-F238E27FC236}">
              <a16:creationId xmlns="" xmlns:a16="http://schemas.microsoft.com/office/drawing/2014/main" id="{00000000-0008-0000-0200-00001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629400" y="3600449"/>
          <a:ext cx="561975" cy="630989"/>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6</xdr:col>
      <xdr:colOff>0</xdr:colOff>
      <xdr:row>9</xdr:row>
      <xdr:rowOff>0</xdr:rowOff>
    </xdr:from>
    <xdr:to>
      <xdr:col>7</xdr:col>
      <xdr:colOff>0</xdr:colOff>
      <xdr:row>9</xdr:row>
      <xdr:rowOff>228600</xdr:rowOff>
    </xdr:to>
    <xdr:pic>
      <xdr:nvPicPr>
        <xdr:cNvPr id="21" name="Picture 20">
          <a:extLst>
            <a:ext uri="{FF2B5EF4-FFF2-40B4-BE49-F238E27FC236}">
              <a16:creationId xmlns="" xmlns:a16="http://schemas.microsoft.com/office/drawing/2014/main" id="{00000000-0008-0000-0200-000015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619875" y="4648200"/>
          <a:ext cx="581025" cy="228600"/>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6</xdr:col>
      <xdr:colOff>9525</xdr:colOff>
      <xdr:row>10</xdr:row>
      <xdr:rowOff>9525</xdr:rowOff>
    </xdr:from>
    <xdr:to>
      <xdr:col>6</xdr:col>
      <xdr:colOff>571500</xdr:colOff>
      <xdr:row>10</xdr:row>
      <xdr:rowOff>552450</xdr:rowOff>
    </xdr:to>
    <xdr:pic>
      <xdr:nvPicPr>
        <xdr:cNvPr id="22" name="Picture 21">
          <a:extLst>
            <a:ext uri="{FF2B5EF4-FFF2-40B4-BE49-F238E27FC236}">
              <a16:creationId xmlns="" xmlns:a16="http://schemas.microsoft.com/office/drawing/2014/main" id="{00000000-0008-0000-0200-000016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629400" y="5162550"/>
          <a:ext cx="561975" cy="542925"/>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12</xdr:col>
      <xdr:colOff>9525</xdr:colOff>
      <xdr:row>24</xdr:row>
      <xdr:rowOff>9525</xdr:rowOff>
    </xdr:from>
    <xdr:to>
      <xdr:col>13</xdr:col>
      <xdr:colOff>9525</xdr:colOff>
      <xdr:row>25</xdr:row>
      <xdr:rowOff>19050</xdr:rowOff>
    </xdr:to>
    <xdr:pic>
      <xdr:nvPicPr>
        <xdr:cNvPr id="44" name="Picture 43">
          <a:extLst>
            <a:ext uri="{FF2B5EF4-FFF2-40B4-BE49-F238E27FC236}">
              <a16:creationId xmlns="" xmlns:a16="http://schemas.microsoft.com/office/drawing/2014/main" id="{00000000-0008-0000-0200-00002C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0115550" y="12658725"/>
          <a:ext cx="581025" cy="457200"/>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21</xdr:col>
      <xdr:colOff>0</xdr:colOff>
      <xdr:row>23</xdr:row>
      <xdr:rowOff>447675</xdr:rowOff>
    </xdr:from>
    <xdr:to>
      <xdr:col>22</xdr:col>
      <xdr:colOff>0</xdr:colOff>
      <xdr:row>25</xdr:row>
      <xdr:rowOff>0</xdr:rowOff>
    </xdr:to>
    <xdr:pic>
      <xdr:nvPicPr>
        <xdr:cNvPr id="45" name="Picture 44">
          <a:extLst>
            <a:ext uri="{FF2B5EF4-FFF2-40B4-BE49-F238E27FC236}">
              <a16:creationId xmlns="" xmlns:a16="http://schemas.microsoft.com/office/drawing/2014/main" id="{00000000-0008-0000-0200-00002D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5335250" y="12639675"/>
          <a:ext cx="581025" cy="457200"/>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21</xdr:col>
      <xdr:colOff>0</xdr:colOff>
      <xdr:row>25</xdr:row>
      <xdr:rowOff>0</xdr:rowOff>
    </xdr:from>
    <xdr:to>
      <xdr:col>22</xdr:col>
      <xdr:colOff>0</xdr:colOff>
      <xdr:row>25</xdr:row>
      <xdr:rowOff>381000</xdr:rowOff>
    </xdr:to>
    <xdr:pic>
      <xdr:nvPicPr>
        <xdr:cNvPr id="46" name="Picture 45">
          <a:extLst>
            <a:ext uri="{FF2B5EF4-FFF2-40B4-BE49-F238E27FC236}">
              <a16:creationId xmlns="" xmlns:a16="http://schemas.microsoft.com/office/drawing/2014/main" id="{00000000-0008-0000-0200-00002E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5335250" y="13096875"/>
          <a:ext cx="581025" cy="381000"/>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9</xdr:col>
      <xdr:colOff>571500</xdr:colOff>
      <xdr:row>24</xdr:row>
      <xdr:rowOff>428625</xdr:rowOff>
    </xdr:from>
    <xdr:to>
      <xdr:col>11</xdr:col>
      <xdr:colOff>9525</xdr:colOff>
      <xdr:row>26</xdr:row>
      <xdr:rowOff>38100</xdr:rowOff>
    </xdr:to>
    <xdr:pic>
      <xdr:nvPicPr>
        <xdr:cNvPr id="48" name="Picture 47">
          <a:extLst>
            <a:ext uri="{FF2B5EF4-FFF2-40B4-BE49-F238E27FC236}">
              <a16:creationId xmlns="" xmlns:a16="http://schemas.microsoft.com/office/drawing/2014/main" id="{00000000-0008-0000-0200-000030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934450" y="13077825"/>
          <a:ext cx="600075" cy="1238250"/>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8</xdr:col>
      <xdr:colOff>0</xdr:colOff>
      <xdr:row>31</xdr:row>
      <xdr:rowOff>9524</xdr:rowOff>
    </xdr:from>
    <xdr:to>
      <xdr:col>9</xdr:col>
      <xdr:colOff>0</xdr:colOff>
      <xdr:row>32</xdr:row>
      <xdr:rowOff>19049</xdr:rowOff>
    </xdr:to>
    <xdr:pic>
      <xdr:nvPicPr>
        <xdr:cNvPr id="62" name="Picture 61">
          <a:extLst>
            <a:ext uri="{FF2B5EF4-FFF2-40B4-BE49-F238E27FC236}">
              <a16:creationId xmlns="" xmlns:a16="http://schemas.microsoft.com/office/drawing/2014/main" id="{00000000-0008-0000-0200-00003E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781925" y="18297524"/>
          <a:ext cx="581025" cy="352425"/>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10</xdr:col>
      <xdr:colOff>0</xdr:colOff>
      <xdr:row>31</xdr:row>
      <xdr:rowOff>333375</xdr:rowOff>
    </xdr:from>
    <xdr:to>
      <xdr:col>11</xdr:col>
      <xdr:colOff>19050</xdr:colOff>
      <xdr:row>33</xdr:row>
      <xdr:rowOff>19050</xdr:rowOff>
    </xdr:to>
    <xdr:pic>
      <xdr:nvPicPr>
        <xdr:cNvPr id="63" name="Picture 62">
          <a:extLst>
            <a:ext uri="{FF2B5EF4-FFF2-40B4-BE49-F238E27FC236}">
              <a16:creationId xmlns="" xmlns:a16="http://schemas.microsoft.com/office/drawing/2014/main" id="{00000000-0008-0000-0200-00003F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943975" y="18621375"/>
          <a:ext cx="600075" cy="638175"/>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2</xdr:col>
      <xdr:colOff>19050</xdr:colOff>
      <xdr:row>39</xdr:row>
      <xdr:rowOff>1</xdr:rowOff>
    </xdr:from>
    <xdr:to>
      <xdr:col>3</xdr:col>
      <xdr:colOff>9525</xdr:colOff>
      <xdr:row>40</xdr:row>
      <xdr:rowOff>19050</xdr:rowOff>
    </xdr:to>
    <xdr:pic>
      <xdr:nvPicPr>
        <xdr:cNvPr id="66" name="Picture 65">
          <a:extLst>
            <a:ext uri="{FF2B5EF4-FFF2-40B4-BE49-F238E27FC236}">
              <a16:creationId xmlns="" xmlns:a16="http://schemas.microsoft.com/office/drawing/2014/main" id="{00000000-0008-0000-0200-000042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4314825" y="20116801"/>
          <a:ext cx="571500" cy="647700"/>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2</xdr:col>
      <xdr:colOff>9525</xdr:colOff>
      <xdr:row>40</xdr:row>
      <xdr:rowOff>9526</xdr:rowOff>
    </xdr:from>
    <xdr:to>
      <xdr:col>3</xdr:col>
      <xdr:colOff>0</xdr:colOff>
      <xdr:row>41</xdr:row>
      <xdr:rowOff>47627</xdr:rowOff>
    </xdr:to>
    <xdr:pic>
      <xdr:nvPicPr>
        <xdr:cNvPr id="67" name="Picture 66">
          <a:extLst>
            <a:ext uri="{FF2B5EF4-FFF2-40B4-BE49-F238E27FC236}">
              <a16:creationId xmlns="" xmlns:a16="http://schemas.microsoft.com/office/drawing/2014/main" id="{00000000-0008-0000-0200-000043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4305300" y="20754976"/>
          <a:ext cx="571500" cy="647700"/>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2</xdr:col>
      <xdr:colOff>9525</xdr:colOff>
      <xdr:row>41</xdr:row>
      <xdr:rowOff>38100</xdr:rowOff>
    </xdr:from>
    <xdr:to>
      <xdr:col>2</xdr:col>
      <xdr:colOff>571500</xdr:colOff>
      <xdr:row>41</xdr:row>
      <xdr:rowOff>609600</xdr:rowOff>
    </xdr:to>
    <xdr:pic>
      <xdr:nvPicPr>
        <xdr:cNvPr id="68" name="Picture 67">
          <a:extLst>
            <a:ext uri="{FF2B5EF4-FFF2-40B4-BE49-F238E27FC236}">
              <a16:creationId xmlns="" xmlns:a16="http://schemas.microsoft.com/office/drawing/2014/main" id="{00000000-0008-0000-0200-000044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305300" y="21393150"/>
          <a:ext cx="561975" cy="571500"/>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2</xdr:col>
      <xdr:colOff>19050</xdr:colOff>
      <xdr:row>42</xdr:row>
      <xdr:rowOff>9525</xdr:rowOff>
    </xdr:from>
    <xdr:to>
      <xdr:col>3</xdr:col>
      <xdr:colOff>0</xdr:colOff>
      <xdr:row>42</xdr:row>
      <xdr:rowOff>428625</xdr:rowOff>
    </xdr:to>
    <xdr:pic>
      <xdr:nvPicPr>
        <xdr:cNvPr id="69" name="Picture 68">
          <a:extLst>
            <a:ext uri="{FF2B5EF4-FFF2-40B4-BE49-F238E27FC236}">
              <a16:creationId xmlns="" xmlns:a16="http://schemas.microsoft.com/office/drawing/2014/main" id="{00000000-0008-0000-0200-000045000000}"/>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4314825" y="21983700"/>
          <a:ext cx="561975" cy="419100"/>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21</xdr:col>
      <xdr:colOff>571500</xdr:colOff>
      <xdr:row>35</xdr:row>
      <xdr:rowOff>0</xdr:rowOff>
    </xdr:from>
    <xdr:to>
      <xdr:col>23</xdr:col>
      <xdr:colOff>0</xdr:colOff>
      <xdr:row>36</xdr:row>
      <xdr:rowOff>9524</xdr:rowOff>
    </xdr:to>
    <xdr:pic>
      <xdr:nvPicPr>
        <xdr:cNvPr id="102" name="Picture 101">
          <a:extLst>
            <a:ext uri="{FF2B5EF4-FFF2-40B4-BE49-F238E27FC236}">
              <a16:creationId xmlns="" xmlns:a16="http://schemas.microsoft.com/office/drawing/2014/main" id="{00000000-0008-0000-0200-000066000000}"/>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15906750" y="33556575"/>
          <a:ext cx="590550" cy="628650"/>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20</xdr:col>
      <xdr:colOff>571500</xdr:colOff>
      <xdr:row>68</xdr:row>
      <xdr:rowOff>314325</xdr:rowOff>
    </xdr:from>
    <xdr:to>
      <xdr:col>22</xdr:col>
      <xdr:colOff>28575</xdr:colOff>
      <xdr:row>70</xdr:row>
      <xdr:rowOff>9526</xdr:rowOff>
    </xdr:to>
    <xdr:pic>
      <xdr:nvPicPr>
        <xdr:cNvPr id="104" name="Picture 103">
          <a:extLst>
            <a:ext uri="{FF2B5EF4-FFF2-40B4-BE49-F238E27FC236}">
              <a16:creationId xmlns="" xmlns:a16="http://schemas.microsoft.com/office/drawing/2014/main" id="{00000000-0008-0000-0200-000068000000}"/>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15325725" y="35404425"/>
          <a:ext cx="619125" cy="1095375"/>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20</xdr:col>
      <xdr:colOff>571500</xdr:colOff>
      <xdr:row>70</xdr:row>
      <xdr:rowOff>542925</xdr:rowOff>
    </xdr:from>
    <xdr:to>
      <xdr:col>22</xdr:col>
      <xdr:colOff>28575</xdr:colOff>
      <xdr:row>72</xdr:row>
      <xdr:rowOff>66674</xdr:rowOff>
    </xdr:to>
    <xdr:pic>
      <xdr:nvPicPr>
        <xdr:cNvPr id="111" name="Picture 110">
          <a:extLst>
            <a:ext uri="{FF2B5EF4-FFF2-40B4-BE49-F238E27FC236}">
              <a16:creationId xmlns="" xmlns:a16="http://schemas.microsoft.com/office/drawing/2014/main" id="{00000000-0008-0000-0200-00006F000000}"/>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15325725" y="37033200"/>
          <a:ext cx="619125" cy="1095375"/>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16</xdr:col>
      <xdr:colOff>561975</xdr:colOff>
      <xdr:row>72</xdr:row>
      <xdr:rowOff>9525</xdr:rowOff>
    </xdr:from>
    <xdr:to>
      <xdr:col>18</xdr:col>
      <xdr:colOff>19050</xdr:colOff>
      <xdr:row>73</xdr:row>
      <xdr:rowOff>19051</xdr:rowOff>
    </xdr:to>
    <xdr:pic>
      <xdr:nvPicPr>
        <xdr:cNvPr id="115" name="Picture 114">
          <a:extLst>
            <a:ext uri="{FF2B5EF4-FFF2-40B4-BE49-F238E27FC236}">
              <a16:creationId xmlns="" xmlns:a16="http://schemas.microsoft.com/office/drawing/2014/main" id="{00000000-0008-0000-0200-000073000000}"/>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12992100" y="38071425"/>
          <a:ext cx="619125" cy="619125"/>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18</xdr:col>
      <xdr:colOff>9525</xdr:colOff>
      <xdr:row>72</xdr:row>
      <xdr:rowOff>28575</xdr:rowOff>
    </xdr:from>
    <xdr:to>
      <xdr:col>18</xdr:col>
      <xdr:colOff>561975</xdr:colOff>
      <xdr:row>73</xdr:row>
      <xdr:rowOff>1</xdr:rowOff>
    </xdr:to>
    <xdr:pic>
      <xdr:nvPicPr>
        <xdr:cNvPr id="116" name="Picture 115">
          <a:extLst>
            <a:ext uri="{FF2B5EF4-FFF2-40B4-BE49-F238E27FC236}">
              <a16:creationId xmlns="" xmlns:a16="http://schemas.microsoft.com/office/drawing/2014/main" id="{00000000-0008-0000-0200-000074000000}"/>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13601700" y="38090475"/>
          <a:ext cx="552450" cy="581025"/>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21</xdr:col>
      <xdr:colOff>9525</xdr:colOff>
      <xdr:row>71</xdr:row>
      <xdr:rowOff>971550</xdr:rowOff>
    </xdr:from>
    <xdr:to>
      <xdr:col>22</xdr:col>
      <xdr:colOff>47625</xdr:colOff>
      <xdr:row>73</xdr:row>
      <xdr:rowOff>19050</xdr:rowOff>
    </xdr:to>
    <xdr:pic>
      <xdr:nvPicPr>
        <xdr:cNvPr id="117" name="Picture 116">
          <a:extLst>
            <a:ext uri="{FF2B5EF4-FFF2-40B4-BE49-F238E27FC236}">
              <a16:creationId xmlns="" xmlns:a16="http://schemas.microsoft.com/office/drawing/2014/main" id="{00000000-0008-0000-0200-000075000000}"/>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15344775" y="38033325"/>
          <a:ext cx="619125" cy="657225"/>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18</xdr:col>
      <xdr:colOff>9525</xdr:colOff>
      <xdr:row>73</xdr:row>
      <xdr:rowOff>19050</xdr:rowOff>
    </xdr:from>
    <xdr:to>
      <xdr:col>18</xdr:col>
      <xdr:colOff>561975</xdr:colOff>
      <xdr:row>73</xdr:row>
      <xdr:rowOff>600075</xdr:rowOff>
    </xdr:to>
    <xdr:pic>
      <xdr:nvPicPr>
        <xdr:cNvPr id="118" name="Picture 117">
          <a:extLst>
            <a:ext uri="{FF2B5EF4-FFF2-40B4-BE49-F238E27FC236}">
              <a16:creationId xmlns="" xmlns:a16="http://schemas.microsoft.com/office/drawing/2014/main" id="{00000000-0008-0000-0200-000076000000}"/>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13601700" y="38690550"/>
          <a:ext cx="552450" cy="581025"/>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16</xdr:col>
      <xdr:colOff>561975</xdr:colOff>
      <xdr:row>72</xdr:row>
      <xdr:rowOff>590550</xdr:rowOff>
    </xdr:from>
    <xdr:to>
      <xdr:col>18</xdr:col>
      <xdr:colOff>19050</xdr:colOff>
      <xdr:row>73</xdr:row>
      <xdr:rowOff>600076</xdr:rowOff>
    </xdr:to>
    <xdr:pic>
      <xdr:nvPicPr>
        <xdr:cNvPr id="119" name="Picture 118">
          <a:extLst>
            <a:ext uri="{FF2B5EF4-FFF2-40B4-BE49-F238E27FC236}">
              <a16:creationId xmlns="" xmlns:a16="http://schemas.microsoft.com/office/drawing/2014/main" id="{00000000-0008-0000-0200-000077000000}"/>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12992100" y="38652450"/>
          <a:ext cx="619125" cy="619125"/>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21</xdr:col>
      <xdr:colOff>0</xdr:colOff>
      <xdr:row>74</xdr:row>
      <xdr:rowOff>0</xdr:rowOff>
    </xdr:from>
    <xdr:to>
      <xdr:col>22</xdr:col>
      <xdr:colOff>38100</xdr:colOff>
      <xdr:row>75</xdr:row>
      <xdr:rowOff>66675</xdr:rowOff>
    </xdr:to>
    <xdr:pic>
      <xdr:nvPicPr>
        <xdr:cNvPr id="120" name="Picture 119">
          <a:extLst>
            <a:ext uri="{FF2B5EF4-FFF2-40B4-BE49-F238E27FC236}">
              <a16:creationId xmlns="" xmlns:a16="http://schemas.microsoft.com/office/drawing/2014/main" id="{00000000-0008-0000-0200-000078000000}"/>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15335250" y="39281100"/>
          <a:ext cx="619125" cy="657225"/>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21</xdr:col>
      <xdr:colOff>0</xdr:colOff>
      <xdr:row>73</xdr:row>
      <xdr:rowOff>0</xdr:rowOff>
    </xdr:from>
    <xdr:to>
      <xdr:col>22</xdr:col>
      <xdr:colOff>38100</xdr:colOff>
      <xdr:row>74</xdr:row>
      <xdr:rowOff>47624</xdr:rowOff>
    </xdr:to>
    <xdr:pic>
      <xdr:nvPicPr>
        <xdr:cNvPr id="121" name="Picture 120">
          <a:extLst>
            <a:ext uri="{FF2B5EF4-FFF2-40B4-BE49-F238E27FC236}">
              <a16:creationId xmlns="" xmlns:a16="http://schemas.microsoft.com/office/drawing/2014/main" id="{00000000-0008-0000-0200-000079000000}"/>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15335250" y="38671500"/>
          <a:ext cx="619125" cy="657225"/>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17</xdr:col>
      <xdr:colOff>0</xdr:colOff>
      <xdr:row>74</xdr:row>
      <xdr:rowOff>0</xdr:rowOff>
    </xdr:from>
    <xdr:to>
      <xdr:col>18</xdr:col>
      <xdr:colOff>38100</xdr:colOff>
      <xdr:row>75</xdr:row>
      <xdr:rowOff>28575</xdr:rowOff>
    </xdr:to>
    <xdr:pic>
      <xdr:nvPicPr>
        <xdr:cNvPr id="122" name="Picture 121">
          <a:extLst>
            <a:ext uri="{FF2B5EF4-FFF2-40B4-BE49-F238E27FC236}">
              <a16:creationId xmlns="" xmlns:a16="http://schemas.microsoft.com/office/drawing/2014/main" id="{00000000-0008-0000-0200-00007A000000}"/>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13011150" y="39281100"/>
          <a:ext cx="619125" cy="619125"/>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16</xdr:col>
      <xdr:colOff>0</xdr:colOff>
      <xdr:row>76</xdr:row>
      <xdr:rowOff>0</xdr:rowOff>
    </xdr:from>
    <xdr:to>
      <xdr:col>17</xdr:col>
      <xdr:colOff>0</xdr:colOff>
      <xdr:row>77</xdr:row>
      <xdr:rowOff>19049</xdr:rowOff>
    </xdr:to>
    <xdr:pic>
      <xdr:nvPicPr>
        <xdr:cNvPr id="124" name="Picture 123">
          <a:extLst>
            <a:ext uri="{FF2B5EF4-FFF2-40B4-BE49-F238E27FC236}">
              <a16:creationId xmlns="" xmlns:a16="http://schemas.microsoft.com/office/drawing/2014/main" id="{00000000-0008-0000-0200-00007C000000}"/>
            </a:ext>
          </a:extLst>
        </xdr:cNvP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12430125" y="40662225"/>
          <a:ext cx="581025" cy="638175"/>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xdr:from>
      <xdr:col>13</xdr:col>
      <xdr:colOff>0</xdr:colOff>
      <xdr:row>76</xdr:row>
      <xdr:rowOff>0</xdr:rowOff>
    </xdr:from>
    <xdr:to>
      <xdr:col>13</xdr:col>
      <xdr:colOff>571500</xdr:colOff>
      <xdr:row>77</xdr:row>
      <xdr:rowOff>19050</xdr:rowOff>
    </xdr:to>
    <xdr:grpSp>
      <xdr:nvGrpSpPr>
        <xdr:cNvPr id="127" name="Group 126">
          <a:extLst>
            <a:ext uri="{FF2B5EF4-FFF2-40B4-BE49-F238E27FC236}">
              <a16:creationId xmlns="" xmlns:a16="http://schemas.microsoft.com/office/drawing/2014/main" id="{00000000-0008-0000-0200-00007F000000}"/>
            </a:ext>
          </a:extLst>
        </xdr:cNvPr>
        <xdr:cNvGrpSpPr/>
      </xdr:nvGrpSpPr>
      <xdr:grpSpPr>
        <a:xfrm>
          <a:off x="10687792" y="41266753"/>
          <a:ext cx="571500" cy="637557"/>
          <a:chOff x="10687050" y="40662225"/>
          <a:chExt cx="571500" cy="590549"/>
        </a:xfrm>
      </xdr:grpSpPr>
      <xdr:pic>
        <xdr:nvPicPr>
          <xdr:cNvPr id="125" name="Picture 124">
            <a:extLst>
              <a:ext uri="{FF2B5EF4-FFF2-40B4-BE49-F238E27FC236}">
                <a16:creationId xmlns="" xmlns:a16="http://schemas.microsoft.com/office/drawing/2014/main" id="{00000000-0008-0000-0200-00007D000000}"/>
              </a:ext>
            </a:extLst>
          </xdr:cNvPr>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10687050" y="40662225"/>
            <a:ext cx="571500" cy="466724"/>
          </a:xfrm>
          <a:prstGeom prst="rect">
            <a:avLst/>
          </a:prstGeom>
          <a:noFill/>
          <a:extLst>
            <a:ext uri="{909E8E84-426E-40dd-AFC4-6F175D3DCCD1}">
              <a14:hiddenFill xmlns="" xmlns:a14="http://schemas.microsoft.com/office/drawing/2010/main">
                <a:solidFill>
                  <a:srgbClr val="FFFFFF"/>
                </a:solidFill>
              </a14:hiddenFill>
            </a:ext>
          </a:extLst>
        </xdr:spPr>
      </xdr:pic>
      <xdr:pic>
        <xdr:nvPicPr>
          <xdr:cNvPr id="126" name="Picture 125">
            <a:extLst>
              <a:ext uri="{FF2B5EF4-FFF2-40B4-BE49-F238E27FC236}">
                <a16:creationId xmlns="" xmlns:a16="http://schemas.microsoft.com/office/drawing/2014/main" id="{00000000-0008-0000-0200-00007E000000}"/>
              </a:ext>
            </a:extLst>
          </xdr:cNvPr>
          <xdr:cNvPicPr>
            <a:picLocks noChangeAspect="1" noChangeArrowheads="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10696575" y="41128949"/>
            <a:ext cx="542925" cy="123825"/>
          </a:xfrm>
          <a:prstGeom prst="rect">
            <a:avLst/>
          </a:prstGeom>
          <a:noFill/>
          <a:extLst>
            <a:ext uri="{909E8E84-426E-40dd-AFC4-6F175D3DCCD1}">
              <a14:hiddenFill xmlns="" xmlns:a14="http://schemas.microsoft.com/office/drawing/2010/main">
                <a:solidFill>
                  <a:srgbClr val="FFFFFF"/>
                </a:solidFill>
              </a14:hiddenFill>
            </a:ext>
          </a:extLst>
        </xdr:spPr>
      </xdr:pic>
    </xdr:grpSp>
    <xdr:clientData/>
  </xdr:twoCellAnchor>
  <xdr:twoCellAnchor editAs="oneCell">
    <xdr:from>
      <xdr:col>8</xdr:col>
      <xdr:colOff>0</xdr:colOff>
      <xdr:row>85</xdr:row>
      <xdr:rowOff>0</xdr:rowOff>
    </xdr:from>
    <xdr:to>
      <xdr:col>9</xdr:col>
      <xdr:colOff>19050</xdr:colOff>
      <xdr:row>86</xdr:row>
      <xdr:rowOff>47625</xdr:rowOff>
    </xdr:to>
    <xdr:pic>
      <xdr:nvPicPr>
        <xdr:cNvPr id="131" name="Picture 130">
          <a:extLst>
            <a:ext uri="{FF2B5EF4-FFF2-40B4-BE49-F238E27FC236}">
              <a16:creationId xmlns="" xmlns:a16="http://schemas.microsoft.com/office/drawing/2014/main" id="{00000000-0008-0000-0200-000083000000}"/>
            </a:ext>
          </a:extLst>
        </xdr:cNvPr>
        <xdr:cNvPicPr>
          <a:picLocks noChangeAspect="1" noChangeArrowheads="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7781925" y="44024550"/>
          <a:ext cx="600075" cy="657225"/>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10</xdr:col>
      <xdr:colOff>0</xdr:colOff>
      <xdr:row>85</xdr:row>
      <xdr:rowOff>600074</xdr:rowOff>
    </xdr:from>
    <xdr:to>
      <xdr:col>11</xdr:col>
      <xdr:colOff>9525</xdr:colOff>
      <xdr:row>87</xdr:row>
      <xdr:rowOff>28574</xdr:rowOff>
    </xdr:to>
    <xdr:pic>
      <xdr:nvPicPr>
        <xdr:cNvPr id="132" name="Picture 131">
          <a:extLst>
            <a:ext uri="{FF2B5EF4-FFF2-40B4-BE49-F238E27FC236}">
              <a16:creationId xmlns="" xmlns:a16="http://schemas.microsoft.com/office/drawing/2014/main" id="{00000000-0008-0000-0200-000084000000}"/>
            </a:ext>
          </a:extLst>
        </xdr:cNvPr>
        <xdr:cNvPicPr>
          <a:picLocks noChangeAspect="1" noChangeArrowheads="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8943975" y="44624624"/>
          <a:ext cx="590550" cy="866775"/>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8</xdr:col>
      <xdr:colOff>0</xdr:colOff>
      <xdr:row>87</xdr:row>
      <xdr:rowOff>0</xdr:rowOff>
    </xdr:from>
    <xdr:to>
      <xdr:col>9</xdr:col>
      <xdr:colOff>19050</xdr:colOff>
      <xdr:row>88</xdr:row>
      <xdr:rowOff>9526</xdr:rowOff>
    </xdr:to>
    <xdr:pic>
      <xdr:nvPicPr>
        <xdr:cNvPr id="133" name="Picture 132">
          <a:extLst>
            <a:ext uri="{FF2B5EF4-FFF2-40B4-BE49-F238E27FC236}">
              <a16:creationId xmlns="" xmlns:a16="http://schemas.microsoft.com/office/drawing/2014/main" id="{00000000-0008-0000-0200-000085000000}"/>
            </a:ext>
          </a:extLst>
        </xdr:cNvPr>
        <xdr:cNvPicPr>
          <a:picLocks noChangeAspect="1" noChangeArrowheads="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7781925" y="45462825"/>
          <a:ext cx="600075" cy="1028700"/>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2</xdr:col>
      <xdr:colOff>0</xdr:colOff>
      <xdr:row>87</xdr:row>
      <xdr:rowOff>28575</xdr:rowOff>
    </xdr:from>
    <xdr:to>
      <xdr:col>2</xdr:col>
      <xdr:colOff>552450</xdr:colOff>
      <xdr:row>88</xdr:row>
      <xdr:rowOff>19051</xdr:rowOff>
    </xdr:to>
    <xdr:pic>
      <xdr:nvPicPr>
        <xdr:cNvPr id="135" name="Picture 134">
          <a:extLst>
            <a:ext uri="{FF2B5EF4-FFF2-40B4-BE49-F238E27FC236}">
              <a16:creationId xmlns="" xmlns:a16="http://schemas.microsoft.com/office/drawing/2014/main" id="{00000000-0008-0000-0200-000087000000}"/>
            </a:ext>
          </a:extLst>
        </xdr:cNvPr>
        <xdr:cNvPicPr>
          <a:picLocks noChangeAspect="1" noChangeArrowheads="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4295775" y="45491400"/>
          <a:ext cx="552450" cy="1009650"/>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3</xdr:col>
      <xdr:colOff>9525</xdr:colOff>
      <xdr:row>87</xdr:row>
      <xdr:rowOff>28575</xdr:rowOff>
    </xdr:from>
    <xdr:to>
      <xdr:col>4</xdr:col>
      <xdr:colOff>0</xdr:colOff>
      <xdr:row>87</xdr:row>
      <xdr:rowOff>1009650</xdr:rowOff>
    </xdr:to>
    <xdr:pic>
      <xdr:nvPicPr>
        <xdr:cNvPr id="136" name="Picture 135">
          <a:extLst>
            <a:ext uri="{FF2B5EF4-FFF2-40B4-BE49-F238E27FC236}">
              <a16:creationId xmlns="" xmlns:a16="http://schemas.microsoft.com/office/drawing/2014/main" id="{00000000-0008-0000-0200-000088000000}"/>
            </a:ext>
          </a:extLst>
        </xdr:cNvPr>
        <xdr:cNvPicPr>
          <a:picLocks noChangeAspect="1" noChangeArrowheads="1"/>
        </xdr:cNvPicPr>
      </xdr:nvPicPr>
      <xdr:blipFill>
        <a:blip xmlns:r="http://schemas.openxmlformats.org/officeDocument/2006/relationships" r:embed="rId21">
          <a:extLst>
            <a:ext uri="{28A0092B-C50C-407E-A947-70E740481C1C}">
              <a14:useLocalDpi xmlns:a14="http://schemas.microsoft.com/office/drawing/2010/main" val="0"/>
            </a:ext>
          </a:extLst>
        </a:blip>
        <a:srcRect/>
        <a:stretch>
          <a:fillRect/>
        </a:stretch>
      </xdr:blipFill>
      <xdr:spPr bwMode="auto">
        <a:xfrm>
          <a:off x="4886325" y="45491400"/>
          <a:ext cx="571500" cy="981075"/>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4</xdr:col>
      <xdr:colOff>0</xdr:colOff>
      <xdr:row>87</xdr:row>
      <xdr:rowOff>0</xdr:rowOff>
    </xdr:from>
    <xdr:to>
      <xdr:col>4</xdr:col>
      <xdr:colOff>552450</xdr:colOff>
      <xdr:row>88</xdr:row>
      <xdr:rowOff>38101</xdr:rowOff>
    </xdr:to>
    <xdr:pic>
      <xdr:nvPicPr>
        <xdr:cNvPr id="137" name="Picture 136">
          <a:extLst>
            <a:ext uri="{FF2B5EF4-FFF2-40B4-BE49-F238E27FC236}">
              <a16:creationId xmlns="" xmlns:a16="http://schemas.microsoft.com/office/drawing/2014/main" id="{00000000-0008-0000-0200-000089000000}"/>
            </a:ext>
          </a:extLst>
        </xdr:cNvPr>
        <xdr:cNvPicPr>
          <a:picLocks noChangeAspect="1" noChangeArrowheads="1"/>
        </xdr:cNvPicPr>
      </xdr:nvPicPr>
      <xdr:blipFill>
        <a:blip xmlns:r="http://schemas.openxmlformats.org/officeDocument/2006/relationships" r:embed="rId22">
          <a:extLst>
            <a:ext uri="{28A0092B-C50C-407E-A947-70E740481C1C}">
              <a14:useLocalDpi xmlns:a14="http://schemas.microsoft.com/office/drawing/2010/main" val="0"/>
            </a:ext>
          </a:extLst>
        </a:blip>
        <a:srcRect/>
        <a:stretch>
          <a:fillRect/>
        </a:stretch>
      </xdr:blipFill>
      <xdr:spPr bwMode="auto">
        <a:xfrm>
          <a:off x="5457825" y="45462825"/>
          <a:ext cx="552450" cy="1057275"/>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8</xdr:col>
      <xdr:colOff>0</xdr:colOff>
      <xdr:row>88</xdr:row>
      <xdr:rowOff>9525</xdr:rowOff>
    </xdr:from>
    <xdr:to>
      <xdr:col>9</xdr:col>
      <xdr:colOff>0</xdr:colOff>
      <xdr:row>89</xdr:row>
      <xdr:rowOff>28575</xdr:rowOff>
    </xdr:to>
    <xdr:pic>
      <xdr:nvPicPr>
        <xdr:cNvPr id="152" name="Picture 151">
          <a:extLst>
            <a:ext uri="{FF2B5EF4-FFF2-40B4-BE49-F238E27FC236}">
              <a16:creationId xmlns="" xmlns:a16="http://schemas.microsoft.com/office/drawing/2014/main" id="{00000000-0008-0000-0200-000098000000}"/>
            </a:ext>
          </a:extLst>
        </xdr:cNvPr>
        <xdr:cNvPicPr>
          <a:picLocks noChangeAspect="1" noChangeArrowheads="1"/>
        </xdr:cNvPicPr>
      </xdr:nvPicPr>
      <xdr:blipFill rotWithShape="1">
        <a:blip xmlns:r="http://schemas.openxmlformats.org/officeDocument/2006/relationships" r:embed="rId23">
          <a:extLst>
            <a:ext uri="{28A0092B-C50C-407E-A947-70E740481C1C}">
              <a14:useLocalDpi xmlns:a14="http://schemas.microsoft.com/office/drawing/2010/main" val="0"/>
            </a:ext>
          </a:extLst>
        </a:blip>
        <a:srcRect t="33823"/>
        <a:stretch/>
      </xdr:blipFill>
      <xdr:spPr bwMode="auto">
        <a:xfrm>
          <a:off x="7781925" y="46491525"/>
          <a:ext cx="581025" cy="647701"/>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6</xdr:col>
      <xdr:colOff>0</xdr:colOff>
      <xdr:row>59</xdr:row>
      <xdr:rowOff>190501</xdr:rowOff>
    </xdr:from>
    <xdr:to>
      <xdr:col>7</xdr:col>
      <xdr:colOff>5292</xdr:colOff>
      <xdr:row>61</xdr:row>
      <xdr:rowOff>31751</xdr:rowOff>
    </xdr:to>
    <xdr:pic>
      <xdr:nvPicPr>
        <xdr:cNvPr id="166" name="Picture 165">
          <a:extLst>
            <a:ext uri="{FF2B5EF4-FFF2-40B4-BE49-F238E27FC236}">
              <a16:creationId xmlns="" xmlns:a16="http://schemas.microsoft.com/office/drawing/2014/main" id="{00000000-0008-0000-0200-0000A6000000}"/>
            </a:ext>
          </a:extLst>
        </xdr:cNvPr>
        <xdr:cNvPicPr>
          <a:picLocks noChangeAspect="1" noChangeArrowheads="1"/>
        </xdr:cNvPicPr>
      </xdr:nvPicPr>
      <xdr:blipFill>
        <a:blip xmlns:r="http://schemas.openxmlformats.org/officeDocument/2006/relationships" r:embed="rId24">
          <a:extLst>
            <a:ext uri="{28A0092B-C50C-407E-A947-70E740481C1C}">
              <a14:useLocalDpi xmlns:a14="http://schemas.microsoft.com/office/drawing/2010/main" val="0"/>
            </a:ext>
          </a:extLst>
        </a:blip>
        <a:srcRect/>
        <a:stretch>
          <a:fillRect/>
        </a:stretch>
      </xdr:blipFill>
      <xdr:spPr bwMode="auto">
        <a:xfrm>
          <a:off x="6625167" y="29019501"/>
          <a:ext cx="587375" cy="508000"/>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6</xdr:col>
      <xdr:colOff>4234</xdr:colOff>
      <xdr:row>61</xdr:row>
      <xdr:rowOff>78318</xdr:rowOff>
    </xdr:from>
    <xdr:to>
      <xdr:col>7</xdr:col>
      <xdr:colOff>9526</xdr:colOff>
      <xdr:row>61</xdr:row>
      <xdr:rowOff>586318</xdr:rowOff>
    </xdr:to>
    <xdr:pic>
      <xdr:nvPicPr>
        <xdr:cNvPr id="168" name="Picture 167">
          <a:extLst>
            <a:ext uri="{FF2B5EF4-FFF2-40B4-BE49-F238E27FC236}">
              <a16:creationId xmlns="" xmlns:a16="http://schemas.microsoft.com/office/drawing/2014/main" id="{00000000-0008-0000-0200-0000A8000000}"/>
            </a:ext>
          </a:extLst>
        </xdr:cNvPr>
        <xdr:cNvPicPr>
          <a:picLocks noChangeAspect="1" noChangeArrowheads="1"/>
        </xdr:cNvPicPr>
      </xdr:nvPicPr>
      <xdr:blipFill>
        <a:blip xmlns:r="http://schemas.openxmlformats.org/officeDocument/2006/relationships" r:embed="rId24">
          <a:extLst>
            <a:ext uri="{28A0092B-C50C-407E-A947-70E740481C1C}">
              <a14:useLocalDpi xmlns:a14="http://schemas.microsoft.com/office/drawing/2010/main" val="0"/>
            </a:ext>
          </a:extLst>
        </a:blip>
        <a:srcRect/>
        <a:stretch>
          <a:fillRect/>
        </a:stretch>
      </xdr:blipFill>
      <xdr:spPr bwMode="auto">
        <a:xfrm>
          <a:off x="6629401" y="29574068"/>
          <a:ext cx="587375" cy="508000"/>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6</xdr:col>
      <xdr:colOff>8467</xdr:colOff>
      <xdr:row>61</xdr:row>
      <xdr:rowOff>601134</xdr:rowOff>
    </xdr:from>
    <xdr:to>
      <xdr:col>7</xdr:col>
      <xdr:colOff>13759</xdr:colOff>
      <xdr:row>63</xdr:row>
      <xdr:rowOff>19052</xdr:rowOff>
    </xdr:to>
    <xdr:pic>
      <xdr:nvPicPr>
        <xdr:cNvPr id="169" name="Picture 168">
          <a:extLst>
            <a:ext uri="{FF2B5EF4-FFF2-40B4-BE49-F238E27FC236}">
              <a16:creationId xmlns="" xmlns:a16="http://schemas.microsoft.com/office/drawing/2014/main" id="{00000000-0008-0000-0200-0000A9000000}"/>
            </a:ext>
          </a:extLst>
        </xdr:cNvPr>
        <xdr:cNvPicPr>
          <a:picLocks noChangeAspect="1" noChangeArrowheads="1"/>
        </xdr:cNvPicPr>
      </xdr:nvPicPr>
      <xdr:blipFill>
        <a:blip xmlns:r="http://schemas.openxmlformats.org/officeDocument/2006/relationships" r:embed="rId24">
          <a:extLst>
            <a:ext uri="{28A0092B-C50C-407E-A947-70E740481C1C}">
              <a14:useLocalDpi xmlns:a14="http://schemas.microsoft.com/office/drawing/2010/main" val="0"/>
            </a:ext>
          </a:extLst>
        </a:blip>
        <a:srcRect/>
        <a:stretch>
          <a:fillRect/>
        </a:stretch>
      </xdr:blipFill>
      <xdr:spPr bwMode="auto">
        <a:xfrm>
          <a:off x="6633634" y="30096884"/>
          <a:ext cx="587375" cy="508000"/>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6</xdr:col>
      <xdr:colOff>23283</xdr:colOff>
      <xdr:row>63</xdr:row>
      <xdr:rowOff>44451</xdr:rowOff>
    </xdr:from>
    <xdr:to>
      <xdr:col>7</xdr:col>
      <xdr:colOff>28575</xdr:colOff>
      <xdr:row>63</xdr:row>
      <xdr:rowOff>552451</xdr:rowOff>
    </xdr:to>
    <xdr:pic>
      <xdr:nvPicPr>
        <xdr:cNvPr id="170" name="Picture 169">
          <a:extLst>
            <a:ext uri="{FF2B5EF4-FFF2-40B4-BE49-F238E27FC236}">
              <a16:creationId xmlns="" xmlns:a16="http://schemas.microsoft.com/office/drawing/2014/main" id="{00000000-0008-0000-0200-0000AA000000}"/>
            </a:ext>
          </a:extLst>
        </xdr:cNvPr>
        <xdr:cNvPicPr>
          <a:picLocks noChangeAspect="1" noChangeArrowheads="1"/>
        </xdr:cNvPicPr>
      </xdr:nvPicPr>
      <xdr:blipFill>
        <a:blip xmlns:r="http://schemas.openxmlformats.org/officeDocument/2006/relationships" r:embed="rId24">
          <a:extLst>
            <a:ext uri="{28A0092B-C50C-407E-A947-70E740481C1C}">
              <a14:useLocalDpi xmlns:a14="http://schemas.microsoft.com/office/drawing/2010/main" val="0"/>
            </a:ext>
          </a:extLst>
        </a:blip>
        <a:srcRect/>
        <a:stretch>
          <a:fillRect/>
        </a:stretch>
      </xdr:blipFill>
      <xdr:spPr bwMode="auto">
        <a:xfrm>
          <a:off x="6648450" y="30630284"/>
          <a:ext cx="587375" cy="508000"/>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2</xdr:col>
      <xdr:colOff>19050</xdr:colOff>
      <xdr:row>39</xdr:row>
      <xdr:rowOff>1</xdr:rowOff>
    </xdr:from>
    <xdr:to>
      <xdr:col>3</xdr:col>
      <xdr:colOff>9525</xdr:colOff>
      <xdr:row>40</xdr:row>
      <xdr:rowOff>19050</xdr:rowOff>
    </xdr:to>
    <xdr:pic>
      <xdr:nvPicPr>
        <xdr:cNvPr id="146" name="Picture 145">
          <a:extLst>
            <a:ext uri="{FF2B5EF4-FFF2-40B4-BE49-F238E27FC236}">
              <a16:creationId xmlns="" xmlns:a16="http://schemas.microsoft.com/office/drawing/2014/main" id="{00000000-0008-0000-0200-000092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4933950" y="20053301"/>
          <a:ext cx="650875" cy="654050"/>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2</xdr:col>
      <xdr:colOff>9525</xdr:colOff>
      <xdr:row>40</xdr:row>
      <xdr:rowOff>9526</xdr:rowOff>
    </xdr:from>
    <xdr:to>
      <xdr:col>3</xdr:col>
      <xdr:colOff>0</xdr:colOff>
      <xdr:row>41</xdr:row>
      <xdr:rowOff>47627</xdr:rowOff>
    </xdr:to>
    <xdr:pic>
      <xdr:nvPicPr>
        <xdr:cNvPr id="154" name="Picture 153">
          <a:extLst>
            <a:ext uri="{FF2B5EF4-FFF2-40B4-BE49-F238E27FC236}">
              <a16:creationId xmlns="" xmlns:a16="http://schemas.microsoft.com/office/drawing/2014/main" id="{00000000-0008-0000-0200-00009A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4924425" y="20697826"/>
          <a:ext cx="650875" cy="647700"/>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2</xdr:col>
      <xdr:colOff>9525</xdr:colOff>
      <xdr:row>41</xdr:row>
      <xdr:rowOff>38100</xdr:rowOff>
    </xdr:from>
    <xdr:to>
      <xdr:col>2</xdr:col>
      <xdr:colOff>571500</xdr:colOff>
      <xdr:row>41</xdr:row>
      <xdr:rowOff>609600</xdr:rowOff>
    </xdr:to>
    <xdr:pic>
      <xdr:nvPicPr>
        <xdr:cNvPr id="161" name="Picture 160">
          <a:extLst>
            <a:ext uri="{FF2B5EF4-FFF2-40B4-BE49-F238E27FC236}">
              <a16:creationId xmlns="" xmlns:a16="http://schemas.microsoft.com/office/drawing/2014/main" id="{00000000-0008-0000-0200-0000A1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924425" y="21336000"/>
          <a:ext cx="561975" cy="571500"/>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2</xdr:col>
      <xdr:colOff>19050</xdr:colOff>
      <xdr:row>42</xdr:row>
      <xdr:rowOff>9525</xdr:rowOff>
    </xdr:from>
    <xdr:to>
      <xdr:col>3</xdr:col>
      <xdr:colOff>0</xdr:colOff>
      <xdr:row>42</xdr:row>
      <xdr:rowOff>428625</xdr:rowOff>
    </xdr:to>
    <xdr:pic>
      <xdr:nvPicPr>
        <xdr:cNvPr id="163" name="Picture 162">
          <a:extLst>
            <a:ext uri="{FF2B5EF4-FFF2-40B4-BE49-F238E27FC236}">
              <a16:creationId xmlns="" xmlns:a16="http://schemas.microsoft.com/office/drawing/2014/main" id="{00000000-0008-0000-0200-0000A3000000}"/>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4933950" y="21929725"/>
          <a:ext cx="641350" cy="419100"/>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21</xdr:col>
      <xdr:colOff>0</xdr:colOff>
      <xdr:row>74</xdr:row>
      <xdr:rowOff>0</xdr:rowOff>
    </xdr:from>
    <xdr:to>
      <xdr:col>22</xdr:col>
      <xdr:colOff>38100</xdr:colOff>
      <xdr:row>75</xdr:row>
      <xdr:rowOff>66674</xdr:rowOff>
    </xdr:to>
    <xdr:pic>
      <xdr:nvPicPr>
        <xdr:cNvPr id="180" name="Picture 179">
          <a:extLst>
            <a:ext uri="{FF2B5EF4-FFF2-40B4-BE49-F238E27FC236}">
              <a16:creationId xmlns="" xmlns:a16="http://schemas.microsoft.com/office/drawing/2014/main" id="{00000000-0008-0000-0200-0000B4000000}"/>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17462500" y="39293800"/>
          <a:ext cx="698500" cy="650874"/>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21</xdr:col>
      <xdr:colOff>0</xdr:colOff>
      <xdr:row>73</xdr:row>
      <xdr:rowOff>0</xdr:rowOff>
    </xdr:from>
    <xdr:to>
      <xdr:col>22</xdr:col>
      <xdr:colOff>38100</xdr:colOff>
      <xdr:row>74</xdr:row>
      <xdr:rowOff>47625</xdr:rowOff>
    </xdr:to>
    <xdr:pic>
      <xdr:nvPicPr>
        <xdr:cNvPr id="181" name="Picture 180">
          <a:extLst>
            <a:ext uri="{FF2B5EF4-FFF2-40B4-BE49-F238E27FC236}">
              <a16:creationId xmlns="" xmlns:a16="http://schemas.microsoft.com/office/drawing/2014/main" id="{00000000-0008-0000-0200-0000B5000000}"/>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17462500" y="38684200"/>
          <a:ext cx="698500" cy="657226"/>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8</xdr:col>
      <xdr:colOff>0</xdr:colOff>
      <xdr:row>85</xdr:row>
      <xdr:rowOff>0</xdr:rowOff>
    </xdr:from>
    <xdr:to>
      <xdr:col>9</xdr:col>
      <xdr:colOff>19050</xdr:colOff>
      <xdr:row>86</xdr:row>
      <xdr:rowOff>47625</xdr:rowOff>
    </xdr:to>
    <xdr:pic>
      <xdr:nvPicPr>
        <xdr:cNvPr id="185" name="Picture 184">
          <a:extLst>
            <a:ext uri="{FF2B5EF4-FFF2-40B4-BE49-F238E27FC236}">
              <a16:creationId xmlns="" xmlns:a16="http://schemas.microsoft.com/office/drawing/2014/main" id="{00000000-0008-0000-0200-0000B9000000}"/>
            </a:ext>
          </a:extLst>
        </xdr:cNvPr>
        <xdr:cNvPicPr>
          <a:picLocks noChangeAspect="1" noChangeArrowheads="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8877300" y="45072300"/>
          <a:ext cx="679450" cy="657225"/>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8</xdr:col>
      <xdr:colOff>0</xdr:colOff>
      <xdr:row>87</xdr:row>
      <xdr:rowOff>0</xdr:rowOff>
    </xdr:from>
    <xdr:to>
      <xdr:col>9</xdr:col>
      <xdr:colOff>19050</xdr:colOff>
      <xdr:row>88</xdr:row>
      <xdr:rowOff>9526</xdr:rowOff>
    </xdr:to>
    <xdr:pic>
      <xdr:nvPicPr>
        <xdr:cNvPr id="186" name="Picture 185">
          <a:extLst>
            <a:ext uri="{FF2B5EF4-FFF2-40B4-BE49-F238E27FC236}">
              <a16:creationId xmlns="" xmlns:a16="http://schemas.microsoft.com/office/drawing/2014/main" id="{00000000-0008-0000-0200-0000BA000000}"/>
            </a:ext>
          </a:extLst>
        </xdr:cNvPr>
        <xdr:cNvPicPr>
          <a:picLocks noChangeAspect="1" noChangeArrowheads="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8877300" y="46507400"/>
          <a:ext cx="679450" cy="1025525"/>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2</xdr:col>
      <xdr:colOff>0</xdr:colOff>
      <xdr:row>87</xdr:row>
      <xdr:rowOff>28575</xdr:rowOff>
    </xdr:from>
    <xdr:to>
      <xdr:col>2</xdr:col>
      <xdr:colOff>552450</xdr:colOff>
      <xdr:row>88</xdr:row>
      <xdr:rowOff>19051</xdr:rowOff>
    </xdr:to>
    <xdr:pic>
      <xdr:nvPicPr>
        <xdr:cNvPr id="187" name="Picture 186">
          <a:extLst>
            <a:ext uri="{FF2B5EF4-FFF2-40B4-BE49-F238E27FC236}">
              <a16:creationId xmlns="" xmlns:a16="http://schemas.microsoft.com/office/drawing/2014/main" id="{00000000-0008-0000-0200-0000BB000000}"/>
            </a:ext>
          </a:extLst>
        </xdr:cNvPr>
        <xdr:cNvPicPr>
          <a:picLocks noChangeAspect="1" noChangeArrowheads="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4914900" y="46535975"/>
          <a:ext cx="552450" cy="1006475"/>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3</xdr:col>
      <xdr:colOff>9525</xdr:colOff>
      <xdr:row>87</xdr:row>
      <xdr:rowOff>28575</xdr:rowOff>
    </xdr:from>
    <xdr:to>
      <xdr:col>4</xdr:col>
      <xdr:colOff>0</xdr:colOff>
      <xdr:row>87</xdr:row>
      <xdr:rowOff>1009650</xdr:rowOff>
    </xdr:to>
    <xdr:pic>
      <xdr:nvPicPr>
        <xdr:cNvPr id="188" name="Picture 187">
          <a:extLst>
            <a:ext uri="{FF2B5EF4-FFF2-40B4-BE49-F238E27FC236}">
              <a16:creationId xmlns="" xmlns:a16="http://schemas.microsoft.com/office/drawing/2014/main" id="{00000000-0008-0000-0200-0000BC000000}"/>
            </a:ext>
          </a:extLst>
        </xdr:cNvPr>
        <xdr:cNvPicPr>
          <a:picLocks noChangeAspect="1" noChangeArrowheads="1"/>
        </xdr:cNvPicPr>
      </xdr:nvPicPr>
      <xdr:blipFill>
        <a:blip xmlns:r="http://schemas.openxmlformats.org/officeDocument/2006/relationships" r:embed="rId21">
          <a:extLst>
            <a:ext uri="{28A0092B-C50C-407E-A947-70E740481C1C}">
              <a14:useLocalDpi xmlns:a14="http://schemas.microsoft.com/office/drawing/2010/main" val="0"/>
            </a:ext>
          </a:extLst>
        </a:blip>
        <a:srcRect/>
        <a:stretch>
          <a:fillRect/>
        </a:stretch>
      </xdr:blipFill>
      <xdr:spPr bwMode="auto">
        <a:xfrm>
          <a:off x="5584825" y="46535975"/>
          <a:ext cx="650875" cy="981075"/>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6</xdr:col>
      <xdr:colOff>0</xdr:colOff>
      <xdr:row>59</xdr:row>
      <xdr:rowOff>190501</xdr:rowOff>
    </xdr:from>
    <xdr:to>
      <xdr:col>7</xdr:col>
      <xdr:colOff>5292</xdr:colOff>
      <xdr:row>61</xdr:row>
      <xdr:rowOff>31751</xdr:rowOff>
    </xdr:to>
    <xdr:pic>
      <xdr:nvPicPr>
        <xdr:cNvPr id="190" name="Picture 189">
          <a:extLst>
            <a:ext uri="{FF2B5EF4-FFF2-40B4-BE49-F238E27FC236}">
              <a16:creationId xmlns="" xmlns:a16="http://schemas.microsoft.com/office/drawing/2014/main" id="{00000000-0008-0000-0200-0000BE000000}"/>
            </a:ext>
          </a:extLst>
        </xdr:cNvPr>
        <xdr:cNvPicPr>
          <a:picLocks noChangeAspect="1" noChangeArrowheads="1"/>
        </xdr:cNvPicPr>
      </xdr:nvPicPr>
      <xdr:blipFill>
        <a:blip xmlns:r="http://schemas.openxmlformats.org/officeDocument/2006/relationships" r:embed="rId24">
          <a:extLst>
            <a:ext uri="{28A0092B-C50C-407E-A947-70E740481C1C}">
              <a14:useLocalDpi xmlns:a14="http://schemas.microsoft.com/office/drawing/2010/main" val="0"/>
            </a:ext>
          </a:extLst>
        </a:blip>
        <a:srcRect/>
        <a:stretch>
          <a:fillRect/>
        </a:stretch>
      </xdr:blipFill>
      <xdr:spPr bwMode="auto">
        <a:xfrm>
          <a:off x="7556500" y="29057601"/>
          <a:ext cx="665692" cy="514350"/>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6</xdr:col>
      <xdr:colOff>4234</xdr:colOff>
      <xdr:row>61</xdr:row>
      <xdr:rowOff>78318</xdr:rowOff>
    </xdr:from>
    <xdr:to>
      <xdr:col>7</xdr:col>
      <xdr:colOff>9526</xdr:colOff>
      <xdr:row>61</xdr:row>
      <xdr:rowOff>586318</xdr:rowOff>
    </xdr:to>
    <xdr:pic>
      <xdr:nvPicPr>
        <xdr:cNvPr id="191" name="Picture 190">
          <a:extLst>
            <a:ext uri="{FF2B5EF4-FFF2-40B4-BE49-F238E27FC236}">
              <a16:creationId xmlns="" xmlns:a16="http://schemas.microsoft.com/office/drawing/2014/main" id="{00000000-0008-0000-0200-0000BF000000}"/>
            </a:ext>
          </a:extLst>
        </xdr:cNvPr>
        <xdr:cNvPicPr>
          <a:picLocks noChangeAspect="1" noChangeArrowheads="1"/>
        </xdr:cNvPicPr>
      </xdr:nvPicPr>
      <xdr:blipFill>
        <a:blip xmlns:r="http://schemas.openxmlformats.org/officeDocument/2006/relationships" r:embed="rId24">
          <a:extLst>
            <a:ext uri="{28A0092B-C50C-407E-A947-70E740481C1C}">
              <a14:useLocalDpi xmlns:a14="http://schemas.microsoft.com/office/drawing/2010/main" val="0"/>
            </a:ext>
          </a:extLst>
        </a:blip>
        <a:srcRect/>
        <a:stretch>
          <a:fillRect/>
        </a:stretch>
      </xdr:blipFill>
      <xdr:spPr bwMode="auto">
        <a:xfrm>
          <a:off x="7560734" y="29618518"/>
          <a:ext cx="665692" cy="508000"/>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6</xdr:col>
      <xdr:colOff>8467</xdr:colOff>
      <xdr:row>61</xdr:row>
      <xdr:rowOff>601134</xdr:rowOff>
    </xdr:from>
    <xdr:to>
      <xdr:col>7</xdr:col>
      <xdr:colOff>13759</xdr:colOff>
      <xdr:row>63</xdr:row>
      <xdr:rowOff>19051</xdr:rowOff>
    </xdr:to>
    <xdr:pic>
      <xdr:nvPicPr>
        <xdr:cNvPr id="192" name="Picture 191">
          <a:extLst>
            <a:ext uri="{FF2B5EF4-FFF2-40B4-BE49-F238E27FC236}">
              <a16:creationId xmlns="" xmlns:a16="http://schemas.microsoft.com/office/drawing/2014/main" id="{00000000-0008-0000-0200-0000C0000000}"/>
            </a:ext>
          </a:extLst>
        </xdr:cNvPr>
        <xdr:cNvPicPr>
          <a:picLocks noChangeAspect="1" noChangeArrowheads="1"/>
        </xdr:cNvPicPr>
      </xdr:nvPicPr>
      <xdr:blipFill>
        <a:blip xmlns:r="http://schemas.openxmlformats.org/officeDocument/2006/relationships" r:embed="rId24">
          <a:extLst>
            <a:ext uri="{28A0092B-C50C-407E-A947-70E740481C1C}">
              <a14:useLocalDpi xmlns:a14="http://schemas.microsoft.com/office/drawing/2010/main" val="0"/>
            </a:ext>
          </a:extLst>
        </a:blip>
        <a:srcRect/>
        <a:stretch>
          <a:fillRect/>
        </a:stretch>
      </xdr:blipFill>
      <xdr:spPr bwMode="auto">
        <a:xfrm>
          <a:off x="7564967" y="30141334"/>
          <a:ext cx="665692" cy="522816"/>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6</xdr:col>
      <xdr:colOff>23283</xdr:colOff>
      <xdr:row>63</xdr:row>
      <xdr:rowOff>44451</xdr:rowOff>
    </xdr:from>
    <xdr:to>
      <xdr:col>7</xdr:col>
      <xdr:colOff>28575</xdr:colOff>
      <xdr:row>63</xdr:row>
      <xdr:rowOff>552451</xdr:rowOff>
    </xdr:to>
    <xdr:pic>
      <xdr:nvPicPr>
        <xdr:cNvPr id="193" name="Picture 192">
          <a:extLst>
            <a:ext uri="{FF2B5EF4-FFF2-40B4-BE49-F238E27FC236}">
              <a16:creationId xmlns="" xmlns:a16="http://schemas.microsoft.com/office/drawing/2014/main" id="{00000000-0008-0000-0200-0000C1000000}"/>
            </a:ext>
          </a:extLst>
        </xdr:cNvPr>
        <xdr:cNvPicPr>
          <a:picLocks noChangeAspect="1" noChangeArrowheads="1"/>
        </xdr:cNvPicPr>
      </xdr:nvPicPr>
      <xdr:blipFill>
        <a:blip xmlns:r="http://schemas.openxmlformats.org/officeDocument/2006/relationships" r:embed="rId24">
          <a:extLst>
            <a:ext uri="{28A0092B-C50C-407E-A947-70E740481C1C}">
              <a14:useLocalDpi xmlns:a14="http://schemas.microsoft.com/office/drawing/2010/main" val="0"/>
            </a:ext>
          </a:extLst>
        </a:blip>
        <a:srcRect/>
        <a:stretch>
          <a:fillRect/>
        </a:stretch>
      </xdr:blipFill>
      <xdr:spPr bwMode="auto">
        <a:xfrm>
          <a:off x="7579783" y="30689551"/>
          <a:ext cx="665692" cy="508000"/>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6</xdr:col>
      <xdr:colOff>21167</xdr:colOff>
      <xdr:row>5</xdr:row>
      <xdr:rowOff>31749</xdr:rowOff>
    </xdr:from>
    <xdr:to>
      <xdr:col>6</xdr:col>
      <xdr:colOff>571501</xdr:colOff>
      <xdr:row>5</xdr:row>
      <xdr:rowOff>243416</xdr:rowOff>
    </xdr:to>
    <xdr:pic>
      <xdr:nvPicPr>
        <xdr:cNvPr id="197" name="Picture 196">
          <a:extLst>
            <a:ext uri="{FF2B5EF4-FFF2-40B4-BE49-F238E27FC236}">
              <a16:creationId xmlns="" xmlns:a16="http://schemas.microsoft.com/office/drawing/2014/main" id="{00000000-0008-0000-0200-0000C5000000}"/>
            </a:ext>
          </a:extLst>
        </xdr:cNvPr>
        <xdr:cNvPicPr>
          <a:picLocks noChangeAspect="1" noChangeArrowheads="1"/>
        </xdr:cNvPicPr>
      </xdr:nvPicPr>
      <xdr:blipFill>
        <a:blip xmlns:r="http://schemas.openxmlformats.org/officeDocument/2006/relationships" r:embed="rId25">
          <a:extLst>
            <a:ext uri="{28A0092B-C50C-407E-A947-70E740481C1C}">
              <a14:useLocalDpi xmlns:a14="http://schemas.microsoft.com/office/drawing/2010/main" val="0"/>
            </a:ext>
          </a:extLst>
        </a:blip>
        <a:srcRect/>
        <a:stretch>
          <a:fillRect/>
        </a:stretch>
      </xdr:blipFill>
      <xdr:spPr bwMode="auto">
        <a:xfrm>
          <a:off x="7577667" y="2609849"/>
          <a:ext cx="550334" cy="211667"/>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6</xdr:col>
      <xdr:colOff>21166</xdr:colOff>
      <xdr:row>7</xdr:row>
      <xdr:rowOff>0</xdr:rowOff>
    </xdr:from>
    <xdr:to>
      <xdr:col>6</xdr:col>
      <xdr:colOff>570441</xdr:colOff>
      <xdr:row>7</xdr:row>
      <xdr:rowOff>613834</xdr:rowOff>
    </xdr:to>
    <xdr:pic>
      <xdr:nvPicPr>
        <xdr:cNvPr id="201" name="Picture 200">
          <a:extLst>
            <a:ext uri="{FF2B5EF4-FFF2-40B4-BE49-F238E27FC236}">
              <a16:creationId xmlns="" xmlns:a16="http://schemas.microsoft.com/office/drawing/2014/main" id="{00000000-0008-0000-0200-0000C9000000}"/>
            </a:ext>
          </a:extLst>
        </xdr:cNvPr>
        <xdr:cNvPicPr>
          <a:picLocks noChangeAspect="1" noChangeArrowheads="1"/>
        </xdr:cNvPicPr>
      </xdr:nvPicPr>
      <xdr:blipFill>
        <a:blip xmlns:r="http://schemas.openxmlformats.org/officeDocument/2006/relationships" r:embed="rId26">
          <a:extLst>
            <a:ext uri="{28A0092B-C50C-407E-A947-70E740481C1C}">
              <a14:useLocalDpi xmlns:a14="http://schemas.microsoft.com/office/drawing/2010/main" val="0"/>
            </a:ext>
          </a:extLst>
        </a:blip>
        <a:srcRect/>
        <a:stretch>
          <a:fillRect/>
        </a:stretch>
      </xdr:blipFill>
      <xdr:spPr bwMode="auto">
        <a:xfrm>
          <a:off x="7577666" y="3606800"/>
          <a:ext cx="549275" cy="613834"/>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6</xdr:col>
      <xdr:colOff>10583</xdr:colOff>
      <xdr:row>8</xdr:row>
      <xdr:rowOff>21167</xdr:rowOff>
    </xdr:from>
    <xdr:to>
      <xdr:col>7</xdr:col>
      <xdr:colOff>0</xdr:colOff>
      <xdr:row>9</xdr:row>
      <xdr:rowOff>25015</xdr:rowOff>
    </xdr:to>
    <xdr:pic>
      <xdr:nvPicPr>
        <xdr:cNvPr id="204" name="Picture 203">
          <a:extLst>
            <a:ext uri="{FF2B5EF4-FFF2-40B4-BE49-F238E27FC236}">
              <a16:creationId xmlns="" xmlns:a16="http://schemas.microsoft.com/office/drawing/2014/main" id="{00000000-0008-0000-0200-0000CC000000}"/>
            </a:ext>
          </a:extLst>
        </xdr:cNvPr>
        <xdr:cNvPicPr>
          <a:picLocks noChangeAspect="1" noChangeArrowheads="1"/>
        </xdr:cNvPicPr>
      </xdr:nvPicPr>
      <xdr:blipFill>
        <a:blip xmlns:r="http://schemas.openxmlformats.org/officeDocument/2006/relationships" r:embed="rId27">
          <a:extLst>
            <a:ext uri="{28A0092B-C50C-407E-A947-70E740481C1C}">
              <a14:useLocalDpi xmlns:a14="http://schemas.microsoft.com/office/drawing/2010/main" val="0"/>
            </a:ext>
          </a:extLst>
        </a:blip>
        <a:srcRect/>
        <a:stretch>
          <a:fillRect/>
        </a:stretch>
      </xdr:blipFill>
      <xdr:spPr bwMode="auto">
        <a:xfrm>
          <a:off x="7567083" y="4250267"/>
          <a:ext cx="649817" cy="422948"/>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5</xdr:col>
      <xdr:colOff>560916</xdr:colOff>
      <xdr:row>9</xdr:row>
      <xdr:rowOff>31750</xdr:rowOff>
    </xdr:from>
    <xdr:to>
      <xdr:col>7</xdr:col>
      <xdr:colOff>10582</xdr:colOff>
      <xdr:row>9</xdr:row>
      <xdr:rowOff>251474</xdr:rowOff>
    </xdr:to>
    <xdr:pic>
      <xdr:nvPicPr>
        <xdr:cNvPr id="205" name="Picture 204">
          <a:extLst>
            <a:ext uri="{FF2B5EF4-FFF2-40B4-BE49-F238E27FC236}">
              <a16:creationId xmlns="" xmlns:a16="http://schemas.microsoft.com/office/drawing/2014/main" id="{00000000-0008-0000-0200-0000CD000000}"/>
            </a:ext>
          </a:extLst>
        </xdr:cNvPr>
        <xdr:cNvPicPr>
          <a:picLocks noChangeAspect="1" noChangeArrowheads="1"/>
        </xdr:cNvPicPr>
      </xdr:nvPicPr>
      <xdr:blipFill>
        <a:blip xmlns:r="http://schemas.openxmlformats.org/officeDocument/2006/relationships" r:embed="rId28">
          <a:extLst>
            <a:ext uri="{28A0092B-C50C-407E-A947-70E740481C1C}">
              <a14:useLocalDpi xmlns:a14="http://schemas.microsoft.com/office/drawing/2010/main" val="0"/>
            </a:ext>
          </a:extLst>
        </a:blip>
        <a:srcRect/>
        <a:stretch>
          <a:fillRect/>
        </a:stretch>
      </xdr:blipFill>
      <xdr:spPr bwMode="auto">
        <a:xfrm>
          <a:off x="7457016" y="4679950"/>
          <a:ext cx="770466" cy="219724"/>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6</xdr:col>
      <xdr:colOff>10583</xdr:colOff>
      <xdr:row>9</xdr:row>
      <xdr:rowOff>275166</xdr:rowOff>
    </xdr:from>
    <xdr:to>
      <xdr:col>7</xdr:col>
      <xdr:colOff>0</xdr:colOff>
      <xdr:row>9</xdr:row>
      <xdr:rowOff>486833</xdr:rowOff>
    </xdr:to>
    <xdr:pic>
      <xdr:nvPicPr>
        <xdr:cNvPr id="206" name="Picture 205">
          <a:extLst>
            <a:ext uri="{FF2B5EF4-FFF2-40B4-BE49-F238E27FC236}">
              <a16:creationId xmlns="" xmlns:a16="http://schemas.microsoft.com/office/drawing/2014/main" id="{00000000-0008-0000-0200-0000CE000000}"/>
            </a:ext>
          </a:extLst>
        </xdr:cNvPr>
        <xdr:cNvPicPr>
          <a:picLocks noChangeAspect="1" noChangeArrowheads="1"/>
        </xdr:cNvPicPr>
      </xdr:nvPicPr>
      <xdr:blipFill>
        <a:blip xmlns:r="http://schemas.openxmlformats.org/officeDocument/2006/relationships" r:embed="rId29">
          <a:extLst>
            <a:ext uri="{28A0092B-C50C-407E-A947-70E740481C1C}">
              <a14:useLocalDpi xmlns:a14="http://schemas.microsoft.com/office/drawing/2010/main" val="0"/>
            </a:ext>
          </a:extLst>
        </a:blip>
        <a:srcRect/>
        <a:stretch>
          <a:fillRect/>
        </a:stretch>
      </xdr:blipFill>
      <xdr:spPr bwMode="auto">
        <a:xfrm>
          <a:off x="7567083" y="4923366"/>
          <a:ext cx="649817" cy="211667"/>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6</xdr:col>
      <xdr:colOff>21166</xdr:colOff>
      <xdr:row>9</xdr:row>
      <xdr:rowOff>486834</xdr:rowOff>
    </xdr:from>
    <xdr:to>
      <xdr:col>6</xdr:col>
      <xdr:colOff>571500</xdr:colOff>
      <xdr:row>11</xdr:row>
      <xdr:rowOff>28644</xdr:rowOff>
    </xdr:to>
    <xdr:pic>
      <xdr:nvPicPr>
        <xdr:cNvPr id="207" name="Picture 206">
          <a:extLst>
            <a:ext uri="{FF2B5EF4-FFF2-40B4-BE49-F238E27FC236}">
              <a16:creationId xmlns="" xmlns:a16="http://schemas.microsoft.com/office/drawing/2014/main" id="{00000000-0008-0000-0200-0000CF000000}"/>
            </a:ext>
          </a:extLst>
        </xdr:cNvPr>
        <xdr:cNvPicPr>
          <a:picLocks noChangeAspect="1" noChangeArrowheads="1"/>
        </xdr:cNvPicPr>
      </xdr:nvPicPr>
      <xdr:blipFill>
        <a:blip xmlns:r="http://schemas.openxmlformats.org/officeDocument/2006/relationships" r:embed="rId30">
          <a:extLst>
            <a:ext uri="{28A0092B-C50C-407E-A947-70E740481C1C}">
              <a14:useLocalDpi xmlns:a14="http://schemas.microsoft.com/office/drawing/2010/main" val="0"/>
            </a:ext>
          </a:extLst>
        </a:blip>
        <a:srcRect/>
        <a:stretch>
          <a:fillRect/>
        </a:stretch>
      </xdr:blipFill>
      <xdr:spPr bwMode="auto">
        <a:xfrm>
          <a:off x="7577666" y="5135034"/>
          <a:ext cx="550334" cy="621310"/>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12</xdr:col>
      <xdr:colOff>31750</xdr:colOff>
      <xdr:row>24</xdr:row>
      <xdr:rowOff>31750</xdr:rowOff>
    </xdr:from>
    <xdr:to>
      <xdr:col>12</xdr:col>
      <xdr:colOff>565150</xdr:colOff>
      <xdr:row>24</xdr:row>
      <xdr:rowOff>412750</xdr:rowOff>
    </xdr:to>
    <xdr:pic>
      <xdr:nvPicPr>
        <xdr:cNvPr id="220" name="Picture 219">
          <a:extLst>
            <a:ext uri="{FF2B5EF4-FFF2-40B4-BE49-F238E27FC236}">
              <a16:creationId xmlns="" xmlns:a16="http://schemas.microsoft.com/office/drawing/2014/main" id="{00000000-0008-0000-0200-0000DC000000}"/>
            </a:ext>
          </a:extLst>
        </xdr:cNvPr>
        <xdr:cNvPicPr>
          <a:picLocks noChangeAspect="1" noChangeArrowheads="1"/>
        </xdr:cNvPicPr>
      </xdr:nvPicPr>
      <xdr:blipFill>
        <a:blip xmlns:r="http://schemas.openxmlformats.org/officeDocument/2006/relationships" r:embed="rId31">
          <a:extLst>
            <a:ext uri="{28A0092B-C50C-407E-A947-70E740481C1C}">
              <a14:useLocalDpi xmlns:a14="http://schemas.microsoft.com/office/drawing/2010/main" val="0"/>
            </a:ext>
          </a:extLst>
        </a:blip>
        <a:srcRect/>
        <a:stretch>
          <a:fillRect/>
        </a:stretch>
      </xdr:blipFill>
      <xdr:spPr bwMode="auto">
        <a:xfrm>
          <a:off x="11550650" y="12655550"/>
          <a:ext cx="533400" cy="381000"/>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9</xdr:col>
      <xdr:colOff>582082</xdr:colOff>
      <xdr:row>24</xdr:row>
      <xdr:rowOff>433916</xdr:rowOff>
    </xdr:from>
    <xdr:to>
      <xdr:col>11</xdr:col>
      <xdr:colOff>686</xdr:colOff>
      <xdr:row>25</xdr:row>
      <xdr:rowOff>1164166</xdr:rowOff>
    </xdr:to>
    <xdr:pic>
      <xdr:nvPicPr>
        <xdr:cNvPr id="223" name="Picture 222">
          <a:extLst>
            <a:ext uri="{FF2B5EF4-FFF2-40B4-BE49-F238E27FC236}">
              <a16:creationId xmlns="" xmlns:a16="http://schemas.microsoft.com/office/drawing/2014/main" id="{00000000-0008-0000-0200-0000DF000000}"/>
            </a:ext>
          </a:extLst>
        </xdr:cNvPr>
        <xdr:cNvPicPr>
          <a:picLocks noChangeAspect="1" noChangeArrowheads="1"/>
        </xdr:cNvPicPr>
      </xdr:nvPicPr>
      <xdr:blipFill>
        <a:blip xmlns:r="http://schemas.openxmlformats.org/officeDocument/2006/relationships" r:embed="rId32">
          <a:extLst>
            <a:ext uri="{28A0092B-C50C-407E-A947-70E740481C1C}">
              <a14:useLocalDpi xmlns:a14="http://schemas.microsoft.com/office/drawing/2010/main" val="0"/>
            </a:ext>
          </a:extLst>
        </a:blip>
        <a:srcRect/>
        <a:stretch>
          <a:fillRect/>
        </a:stretch>
      </xdr:blipFill>
      <xdr:spPr bwMode="auto">
        <a:xfrm>
          <a:off x="10119782" y="13057716"/>
          <a:ext cx="660400" cy="1174750"/>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8</xdr:col>
      <xdr:colOff>10584</xdr:colOff>
      <xdr:row>31</xdr:row>
      <xdr:rowOff>21166</xdr:rowOff>
    </xdr:from>
    <xdr:to>
      <xdr:col>8</xdr:col>
      <xdr:colOff>550334</xdr:colOff>
      <xdr:row>31</xdr:row>
      <xdr:rowOff>328083</xdr:rowOff>
    </xdr:to>
    <xdr:pic>
      <xdr:nvPicPr>
        <xdr:cNvPr id="230" name="Picture 229">
          <a:extLst>
            <a:ext uri="{FF2B5EF4-FFF2-40B4-BE49-F238E27FC236}">
              <a16:creationId xmlns="" xmlns:a16="http://schemas.microsoft.com/office/drawing/2014/main" id="{00000000-0008-0000-0200-0000E6000000}"/>
            </a:ext>
          </a:extLst>
        </xdr:cNvPr>
        <xdr:cNvPicPr>
          <a:picLocks noChangeAspect="1" noChangeArrowheads="1"/>
        </xdr:cNvPicPr>
      </xdr:nvPicPr>
      <xdr:blipFill>
        <a:blip xmlns:r="http://schemas.openxmlformats.org/officeDocument/2006/relationships" r:embed="rId33">
          <a:extLst>
            <a:ext uri="{28A0092B-C50C-407E-A947-70E740481C1C}">
              <a14:useLocalDpi xmlns:a14="http://schemas.microsoft.com/office/drawing/2010/main" val="0"/>
            </a:ext>
          </a:extLst>
        </a:blip>
        <a:srcRect/>
        <a:stretch>
          <a:fillRect/>
        </a:stretch>
      </xdr:blipFill>
      <xdr:spPr bwMode="auto">
        <a:xfrm>
          <a:off x="8887884" y="18245666"/>
          <a:ext cx="539750" cy="306917"/>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9</xdr:col>
      <xdr:colOff>582082</xdr:colOff>
      <xdr:row>32</xdr:row>
      <xdr:rowOff>10584</xdr:rowOff>
    </xdr:from>
    <xdr:to>
      <xdr:col>11</xdr:col>
      <xdr:colOff>9019</xdr:colOff>
      <xdr:row>32</xdr:row>
      <xdr:rowOff>603250</xdr:rowOff>
    </xdr:to>
    <xdr:pic>
      <xdr:nvPicPr>
        <xdr:cNvPr id="231" name="Picture 230">
          <a:extLst>
            <a:ext uri="{FF2B5EF4-FFF2-40B4-BE49-F238E27FC236}">
              <a16:creationId xmlns="" xmlns:a16="http://schemas.microsoft.com/office/drawing/2014/main" id="{00000000-0008-0000-0200-0000E7000000}"/>
            </a:ext>
          </a:extLst>
        </xdr:cNvPr>
        <xdr:cNvPicPr>
          <a:picLocks noChangeAspect="1" noChangeArrowheads="1"/>
        </xdr:cNvPicPr>
      </xdr:nvPicPr>
      <xdr:blipFill>
        <a:blip xmlns:r="http://schemas.openxmlformats.org/officeDocument/2006/relationships" r:embed="rId34">
          <a:extLst>
            <a:ext uri="{28A0092B-C50C-407E-A947-70E740481C1C}">
              <a14:useLocalDpi xmlns:a14="http://schemas.microsoft.com/office/drawing/2010/main" val="0"/>
            </a:ext>
          </a:extLst>
        </a:blip>
        <a:srcRect/>
        <a:stretch>
          <a:fillRect/>
        </a:stretch>
      </xdr:blipFill>
      <xdr:spPr bwMode="auto">
        <a:xfrm>
          <a:off x="10119782" y="18577984"/>
          <a:ext cx="747737" cy="592666"/>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7</xdr:col>
      <xdr:colOff>574674</xdr:colOff>
      <xdr:row>85</xdr:row>
      <xdr:rowOff>40217</xdr:rowOff>
    </xdr:from>
    <xdr:to>
      <xdr:col>9</xdr:col>
      <xdr:colOff>10582</xdr:colOff>
      <xdr:row>86</xdr:row>
      <xdr:rowOff>1</xdr:rowOff>
    </xdr:to>
    <xdr:pic>
      <xdr:nvPicPr>
        <xdr:cNvPr id="246" name="Picture 245">
          <a:extLst>
            <a:ext uri="{FF2B5EF4-FFF2-40B4-BE49-F238E27FC236}">
              <a16:creationId xmlns="" xmlns:a16="http://schemas.microsoft.com/office/drawing/2014/main" id="{00000000-0008-0000-0200-0000F6000000}"/>
            </a:ext>
          </a:extLst>
        </xdr:cNvPr>
        <xdr:cNvPicPr>
          <a:picLocks noChangeAspect="1" noChangeArrowheads="1"/>
        </xdr:cNvPicPr>
      </xdr:nvPicPr>
      <xdr:blipFill>
        <a:blip xmlns:r="http://schemas.openxmlformats.org/officeDocument/2006/relationships" r:embed="rId35">
          <a:extLst>
            <a:ext uri="{28A0092B-C50C-407E-A947-70E740481C1C}">
              <a14:useLocalDpi xmlns:a14="http://schemas.microsoft.com/office/drawing/2010/main" val="0"/>
            </a:ext>
          </a:extLst>
        </a:blip>
        <a:srcRect/>
        <a:stretch>
          <a:fillRect/>
        </a:stretch>
      </xdr:blipFill>
      <xdr:spPr bwMode="auto">
        <a:xfrm>
          <a:off x="8791574" y="45112517"/>
          <a:ext cx="756708" cy="569384"/>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7</xdr:col>
      <xdr:colOff>574675</xdr:colOff>
      <xdr:row>87</xdr:row>
      <xdr:rowOff>39158</xdr:rowOff>
    </xdr:from>
    <xdr:to>
      <xdr:col>9</xdr:col>
      <xdr:colOff>31750</xdr:colOff>
      <xdr:row>88</xdr:row>
      <xdr:rowOff>10584</xdr:rowOff>
    </xdr:to>
    <xdr:pic>
      <xdr:nvPicPr>
        <xdr:cNvPr id="247" name="Picture 246">
          <a:extLst>
            <a:ext uri="{FF2B5EF4-FFF2-40B4-BE49-F238E27FC236}">
              <a16:creationId xmlns="" xmlns:a16="http://schemas.microsoft.com/office/drawing/2014/main" id="{00000000-0008-0000-0200-0000F7000000}"/>
            </a:ext>
          </a:extLst>
        </xdr:cNvPr>
        <xdr:cNvPicPr>
          <a:picLocks noChangeAspect="1" noChangeArrowheads="1"/>
        </xdr:cNvPicPr>
      </xdr:nvPicPr>
      <xdr:blipFill>
        <a:blip xmlns:r="http://schemas.openxmlformats.org/officeDocument/2006/relationships" r:embed="rId35">
          <a:extLst>
            <a:ext uri="{28A0092B-C50C-407E-A947-70E740481C1C}">
              <a14:useLocalDpi xmlns:a14="http://schemas.microsoft.com/office/drawing/2010/main" val="0"/>
            </a:ext>
          </a:extLst>
        </a:blip>
        <a:srcRect/>
        <a:stretch>
          <a:fillRect/>
        </a:stretch>
      </xdr:blipFill>
      <xdr:spPr bwMode="auto">
        <a:xfrm>
          <a:off x="8791575" y="46546558"/>
          <a:ext cx="777875" cy="987425"/>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10</xdr:col>
      <xdr:colOff>0</xdr:colOff>
      <xdr:row>86</xdr:row>
      <xdr:rowOff>0</xdr:rowOff>
    </xdr:from>
    <xdr:to>
      <xdr:col>11</xdr:col>
      <xdr:colOff>9020</xdr:colOff>
      <xdr:row>86</xdr:row>
      <xdr:rowOff>814916</xdr:rowOff>
    </xdr:to>
    <xdr:pic>
      <xdr:nvPicPr>
        <xdr:cNvPr id="248" name="Picture 247">
          <a:extLst>
            <a:ext uri="{FF2B5EF4-FFF2-40B4-BE49-F238E27FC236}">
              <a16:creationId xmlns="" xmlns:a16="http://schemas.microsoft.com/office/drawing/2014/main" id="{00000000-0008-0000-0200-0000F8000000}"/>
            </a:ext>
          </a:extLst>
        </xdr:cNvPr>
        <xdr:cNvPicPr>
          <a:picLocks noChangeAspect="1" noChangeArrowheads="1"/>
        </xdr:cNvPicPr>
      </xdr:nvPicPr>
      <xdr:blipFill>
        <a:blip xmlns:r="http://schemas.openxmlformats.org/officeDocument/2006/relationships" r:embed="rId34">
          <a:extLst>
            <a:ext uri="{28A0092B-C50C-407E-A947-70E740481C1C}">
              <a14:useLocalDpi xmlns:a14="http://schemas.microsoft.com/office/drawing/2010/main" val="0"/>
            </a:ext>
          </a:extLst>
        </a:blip>
        <a:srcRect/>
        <a:stretch>
          <a:fillRect/>
        </a:stretch>
      </xdr:blipFill>
      <xdr:spPr bwMode="auto">
        <a:xfrm>
          <a:off x="10198100" y="45681900"/>
          <a:ext cx="669420" cy="814916"/>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4</xdr:col>
      <xdr:colOff>42333</xdr:colOff>
      <xdr:row>87</xdr:row>
      <xdr:rowOff>10583</xdr:rowOff>
    </xdr:from>
    <xdr:to>
      <xdr:col>5</xdr:col>
      <xdr:colOff>9525</xdr:colOff>
      <xdr:row>87</xdr:row>
      <xdr:rowOff>994833</xdr:rowOff>
    </xdr:to>
    <xdr:pic>
      <xdr:nvPicPr>
        <xdr:cNvPr id="250" name="Picture 249">
          <a:extLst>
            <a:ext uri="{FF2B5EF4-FFF2-40B4-BE49-F238E27FC236}">
              <a16:creationId xmlns="" xmlns:a16="http://schemas.microsoft.com/office/drawing/2014/main" id="{00000000-0008-0000-0200-0000FA000000}"/>
            </a:ext>
          </a:extLst>
        </xdr:cNvPr>
        <xdr:cNvPicPr>
          <a:picLocks noChangeAspect="1" noChangeArrowheads="1"/>
        </xdr:cNvPicPr>
      </xdr:nvPicPr>
      <xdr:blipFill>
        <a:blip xmlns:r="http://schemas.openxmlformats.org/officeDocument/2006/relationships" r:embed="rId36">
          <a:extLst>
            <a:ext uri="{28A0092B-C50C-407E-A947-70E740481C1C}">
              <a14:useLocalDpi xmlns:a14="http://schemas.microsoft.com/office/drawing/2010/main" val="0"/>
            </a:ext>
          </a:extLst>
        </a:blip>
        <a:srcRect/>
        <a:stretch>
          <a:fillRect/>
        </a:stretch>
      </xdr:blipFill>
      <xdr:spPr bwMode="auto">
        <a:xfrm>
          <a:off x="6278033" y="46517983"/>
          <a:ext cx="627592" cy="984250"/>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8</xdr:col>
      <xdr:colOff>21167</xdr:colOff>
      <xdr:row>88</xdr:row>
      <xdr:rowOff>21167</xdr:rowOff>
    </xdr:from>
    <xdr:to>
      <xdr:col>8</xdr:col>
      <xdr:colOff>579967</xdr:colOff>
      <xdr:row>88</xdr:row>
      <xdr:rowOff>624416</xdr:rowOff>
    </xdr:to>
    <xdr:pic>
      <xdr:nvPicPr>
        <xdr:cNvPr id="251" name="Picture 250">
          <a:extLst>
            <a:ext uri="{FF2B5EF4-FFF2-40B4-BE49-F238E27FC236}">
              <a16:creationId xmlns="" xmlns:a16="http://schemas.microsoft.com/office/drawing/2014/main" id="{00000000-0008-0000-0200-0000FB000000}"/>
            </a:ext>
          </a:extLst>
        </xdr:cNvPr>
        <xdr:cNvPicPr>
          <a:picLocks noChangeAspect="1" noChangeArrowheads="1"/>
        </xdr:cNvPicPr>
      </xdr:nvPicPr>
      <xdr:blipFill>
        <a:blip xmlns:r="http://schemas.openxmlformats.org/officeDocument/2006/relationships" r:embed="rId37">
          <a:extLst>
            <a:ext uri="{28A0092B-C50C-407E-A947-70E740481C1C}">
              <a14:useLocalDpi xmlns:a14="http://schemas.microsoft.com/office/drawing/2010/main" val="0"/>
            </a:ext>
          </a:extLst>
        </a:blip>
        <a:srcRect/>
        <a:stretch>
          <a:fillRect/>
        </a:stretch>
      </xdr:blipFill>
      <xdr:spPr bwMode="auto">
        <a:xfrm>
          <a:off x="8898467" y="47544567"/>
          <a:ext cx="558800" cy="603249"/>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14</xdr:col>
      <xdr:colOff>1</xdr:colOff>
      <xdr:row>35</xdr:row>
      <xdr:rowOff>0</xdr:rowOff>
    </xdr:from>
    <xdr:to>
      <xdr:col>15</xdr:col>
      <xdr:colOff>14330</xdr:colOff>
      <xdr:row>35</xdr:row>
      <xdr:rowOff>391584</xdr:rowOff>
    </xdr:to>
    <xdr:pic>
      <xdr:nvPicPr>
        <xdr:cNvPr id="256" name="Picture 255">
          <a:extLst>
            <a:ext uri="{FF2B5EF4-FFF2-40B4-BE49-F238E27FC236}">
              <a16:creationId xmlns="" xmlns:a16="http://schemas.microsoft.com/office/drawing/2014/main" id="{00000000-0008-0000-0200-000000010000}"/>
            </a:ext>
          </a:extLst>
        </xdr:cNvPr>
        <xdr:cNvPicPr>
          <a:picLocks noChangeAspect="1" noChangeArrowheads="1"/>
        </xdr:cNvPicPr>
      </xdr:nvPicPr>
      <xdr:blipFill>
        <a:blip xmlns:r="http://schemas.openxmlformats.org/officeDocument/2006/relationships" r:embed="rId38">
          <a:extLst>
            <a:ext uri="{28A0092B-C50C-407E-A947-70E740481C1C}">
              <a14:useLocalDpi xmlns:a14="http://schemas.microsoft.com/office/drawing/2010/main" val="0"/>
            </a:ext>
          </a:extLst>
        </a:blip>
        <a:srcRect/>
        <a:stretch>
          <a:fillRect/>
        </a:stretch>
      </xdr:blipFill>
      <xdr:spPr bwMode="auto">
        <a:xfrm>
          <a:off x="12839701" y="33629600"/>
          <a:ext cx="674729" cy="391584"/>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13</xdr:col>
      <xdr:colOff>554569</xdr:colOff>
      <xdr:row>36</xdr:row>
      <xdr:rowOff>14816</xdr:rowOff>
    </xdr:from>
    <xdr:to>
      <xdr:col>14</xdr:col>
      <xdr:colOff>568899</xdr:colOff>
      <xdr:row>36</xdr:row>
      <xdr:rowOff>285750</xdr:rowOff>
    </xdr:to>
    <xdr:pic>
      <xdr:nvPicPr>
        <xdr:cNvPr id="257" name="Picture 256">
          <a:extLst>
            <a:ext uri="{FF2B5EF4-FFF2-40B4-BE49-F238E27FC236}">
              <a16:creationId xmlns="" xmlns:a16="http://schemas.microsoft.com/office/drawing/2014/main" id="{00000000-0008-0000-0200-000001010000}"/>
            </a:ext>
          </a:extLst>
        </xdr:cNvPr>
        <xdr:cNvPicPr>
          <a:picLocks noChangeAspect="1" noChangeArrowheads="1"/>
        </xdr:cNvPicPr>
      </xdr:nvPicPr>
      <xdr:blipFill>
        <a:blip xmlns:r="http://schemas.openxmlformats.org/officeDocument/2006/relationships" r:embed="rId38">
          <a:extLst>
            <a:ext uri="{28A0092B-C50C-407E-A947-70E740481C1C}">
              <a14:useLocalDpi xmlns:a14="http://schemas.microsoft.com/office/drawing/2010/main" val="0"/>
            </a:ext>
          </a:extLst>
        </a:blip>
        <a:srcRect/>
        <a:stretch>
          <a:fillRect/>
        </a:stretch>
      </xdr:blipFill>
      <xdr:spPr bwMode="auto">
        <a:xfrm>
          <a:off x="12733869" y="34063516"/>
          <a:ext cx="674730" cy="391584"/>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17</xdr:col>
      <xdr:colOff>31750</xdr:colOff>
      <xdr:row>36</xdr:row>
      <xdr:rowOff>10583</xdr:rowOff>
    </xdr:from>
    <xdr:to>
      <xdr:col>18</xdr:col>
      <xdr:colOff>0</xdr:colOff>
      <xdr:row>36</xdr:row>
      <xdr:rowOff>317499</xdr:rowOff>
    </xdr:to>
    <xdr:pic>
      <xdr:nvPicPr>
        <xdr:cNvPr id="258" name="Picture 257">
          <a:extLst>
            <a:ext uri="{FF2B5EF4-FFF2-40B4-BE49-F238E27FC236}">
              <a16:creationId xmlns="" xmlns:a16="http://schemas.microsoft.com/office/drawing/2014/main" id="{00000000-0008-0000-0200-000002010000}"/>
            </a:ext>
          </a:extLst>
        </xdr:cNvPr>
        <xdr:cNvPicPr>
          <a:picLocks noChangeAspect="1" noChangeArrowheads="1"/>
        </xdr:cNvPicPr>
      </xdr:nvPicPr>
      <xdr:blipFill>
        <a:blip xmlns:r="http://schemas.openxmlformats.org/officeDocument/2006/relationships" r:embed="rId39">
          <a:extLst>
            <a:ext uri="{28A0092B-C50C-407E-A947-70E740481C1C}">
              <a14:useLocalDpi xmlns:a14="http://schemas.microsoft.com/office/drawing/2010/main" val="0"/>
            </a:ext>
          </a:extLst>
        </a:blip>
        <a:srcRect/>
        <a:stretch>
          <a:fillRect/>
        </a:stretch>
      </xdr:blipFill>
      <xdr:spPr bwMode="auto">
        <a:xfrm>
          <a:off x="14852650" y="34059283"/>
          <a:ext cx="628650" cy="465666"/>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21</xdr:col>
      <xdr:colOff>560917</xdr:colOff>
      <xdr:row>65</xdr:row>
      <xdr:rowOff>21166</xdr:rowOff>
    </xdr:from>
    <xdr:to>
      <xdr:col>22</xdr:col>
      <xdr:colOff>537634</xdr:colOff>
      <xdr:row>66</xdr:row>
      <xdr:rowOff>4234</xdr:rowOff>
    </xdr:to>
    <xdr:pic>
      <xdr:nvPicPr>
        <xdr:cNvPr id="261" name="Picture 260">
          <a:extLst>
            <a:ext uri="{FF2B5EF4-FFF2-40B4-BE49-F238E27FC236}">
              <a16:creationId xmlns="" xmlns:a16="http://schemas.microsoft.com/office/drawing/2014/main" id="{00000000-0008-0000-0200-000005010000}"/>
            </a:ext>
          </a:extLst>
        </xdr:cNvPr>
        <xdr:cNvPicPr>
          <a:picLocks noChangeAspect="1" noChangeArrowheads="1"/>
        </xdr:cNvPicPr>
      </xdr:nvPicPr>
      <xdr:blipFill>
        <a:blip xmlns:r="http://schemas.openxmlformats.org/officeDocument/2006/relationships" r:embed="rId40">
          <a:extLst>
            <a:ext uri="{28A0092B-C50C-407E-A947-70E740481C1C}">
              <a14:useLocalDpi xmlns:a14="http://schemas.microsoft.com/office/drawing/2010/main" val="0"/>
            </a:ext>
          </a:extLst>
        </a:blip>
        <a:srcRect/>
        <a:stretch>
          <a:fillRect/>
        </a:stretch>
      </xdr:blipFill>
      <xdr:spPr bwMode="auto">
        <a:xfrm>
          <a:off x="18023417" y="31504466"/>
          <a:ext cx="637117" cy="592667"/>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23</xdr:col>
      <xdr:colOff>31751</xdr:colOff>
      <xdr:row>33</xdr:row>
      <xdr:rowOff>0</xdr:rowOff>
    </xdr:from>
    <xdr:to>
      <xdr:col>24</xdr:col>
      <xdr:colOff>0</xdr:colOff>
      <xdr:row>34</xdr:row>
      <xdr:rowOff>48382</xdr:rowOff>
    </xdr:to>
    <xdr:pic>
      <xdr:nvPicPr>
        <xdr:cNvPr id="262" name="Picture 261">
          <a:extLst>
            <a:ext uri="{FF2B5EF4-FFF2-40B4-BE49-F238E27FC236}">
              <a16:creationId xmlns="" xmlns:a16="http://schemas.microsoft.com/office/drawing/2014/main" id="{00000000-0008-0000-0200-000006010000}"/>
            </a:ext>
          </a:extLst>
        </xdr:cNvPr>
        <xdr:cNvPicPr>
          <a:picLocks noChangeAspect="1" noChangeArrowheads="1"/>
        </xdr:cNvPicPr>
      </xdr:nvPicPr>
      <xdr:blipFill>
        <a:blip xmlns:r="http://schemas.openxmlformats.org/officeDocument/2006/relationships" r:embed="rId41">
          <a:extLst>
            <a:ext uri="{28A0092B-C50C-407E-A947-70E740481C1C}">
              <a14:useLocalDpi xmlns:a14="http://schemas.microsoft.com/office/drawing/2010/main" val="0"/>
            </a:ext>
          </a:extLst>
        </a:blip>
        <a:srcRect/>
        <a:stretch>
          <a:fillRect/>
        </a:stretch>
      </xdr:blipFill>
      <xdr:spPr bwMode="auto">
        <a:xfrm>
          <a:off x="18815051" y="32385000"/>
          <a:ext cx="755649" cy="643467"/>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20</xdr:col>
      <xdr:colOff>551392</xdr:colOff>
      <xdr:row>69</xdr:row>
      <xdr:rowOff>13758</xdr:rowOff>
    </xdr:from>
    <xdr:to>
      <xdr:col>21</xdr:col>
      <xdr:colOff>579614</xdr:colOff>
      <xdr:row>69</xdr:row>
      <xdr:rowOff>1037166</xdr:rowOff>
    </xdr:to>
    <xdr:pic>
      <xdr:nvPicPr>
        <xdr:cNvPr id="263" name="Picture 262">
          <a:extLst>
            <a:ext uri="{FF2B5EF4-FFF2-40B4-BE49-F238E27FC236}">
              <a16:creationId xmlns="" xmlns:a16="http://schemas.microsoft.com/office/drawing/2014/main" id="{00000000-0008-0000-0200-000007010000}"/>
            </a:ext>
          </a:extLst>
        </xdr:cNvPr>
        <xdr:cNvPicPr>
          <a:picLocks noChangeAspect="1" noChangeArrowheads="1"/>
        </xdr:cNvPicPr>
      </xdr:nvPicPr>
      <xdr:blipFill>
        <a:blip xmlns:r="http://schemas.openxmlformats.org/officeDocument/2006/relationships" r:embed="rId42">
          <a:extLst>
            <a:ext uri="{28A0092B-C50C-407E-A947-70E740481C1C}">
              <a14:useLocalDpi xmlns:a14="http://schemas.microsoft.com/office/drawing/2010/main" val="0"/>
            </a:ext>
          </a:extLst>
        </a:blip>
        <a:srcRect/>
        <a:stretch>
          <a:fillRect/>
        </a:stretch>
      </xdr:blipFill>
      <xdr:spPr bwMode="auto">
        <a:xfrm>
          <a:off x="17353492" y="35484858"/>
          <a:ext cx="688622" cy="1023408"/>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21</xdr:col>
      <xdr:colOff>0</xdr:colOff>
      <xdr:row>70</xdr:row>
      <xdr:rowOff>518583</xdr:rowOff>
    </xdr:from>
    <xdr:to>
      <xdr:col>22</xdr:col>
      <xdr:colOff>28223</xdr:colOff>
      <xdr:row>71</xdr:row>
      <xdr:rowOff>970491</xdr:rowOff>
    </xdr:to>
    <xdr:pic>
      <xdr:nvPicPr>
        <xdr:cNvPr id="265" name="Picture 264">
          <a:extLst>
            <a:ext uri="{FF2B5EF4-FFF2-40B4-BE49-F238E27FC236}">
              <a16:creationId xmlns="" xmlns:a16="http://schemas.microsoft.com/office/drawing/2014/main" id="{00000000-0008-0000-0200-000009010000}"/>
            </a:ext>
          </a:extLst>
        </xdr:cNvPr>
        <xdr:cNvPicPr>
          <a:picLocks noChangeAspect="1" noChangeArrowheads="1"/>
        </xdr:cNvPicPr>
      </xdr:nvPicPr>
      <xdr:blipFill>
        <a:blip xmlns:r="http://schemas.openxmlformats.org/officeDocument/2006/relationships" r:embed="rId42">
          <a:extLst>
            <a:ext uri="{28A0092B-C50C-407E-A947-70E740481C1C}">
              <a14:useLocalDpi xmlns:a14="http://schemas.microsoft.com/office/drawing/2010/main" val="0"/>
            </a:ext>
          </a:extLst>
        </a:blip>
        <a:srcRect/>
        <a:stretch>
          <a:fillRect/>
        </a:stretch>
      </xdr:blipFill>
      <xdr:spPr bwMode="auto">
        <a:xfrm>
          <a:off x="17462500" y="37031083"/>
          <a:ext cx="688623" cy="1023408"/>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20</xdr:col>
      <xdr:colOff>550333</xdr:colOff>
      <xdr:row>72</xdr:row>
      <xdr:rowOff>603250</xdr:rowOff>
    </xdr:from>
    <xdr:to>
      <xdr:col>21</xdr:col>
      <xdr:colOff>578555</xdr:colOff>
      <xdr:row>74</xdr:row>
      <xdr:rowOff>0</xdr:rowOff>
    </xdr:to>
    <xdr:pic>
      <xdr:nvPicPr>
        <xdr:cNvPr id="266" name="Picture 265">
          <a:extLst>
            <a:ext uri="{FF2B5EF4-FFF2-40B4-BE49-F238E27FC236}">
              <a16:creationId xmlns="" xmlns:a16="http://schemas.microsoft.com/office/drawing/2014/main" id="{00000000-0008-0000-0200-00000A010000}"/>
            </a:ext>
          </a:extLst>
        </xdr:cNvPr>
        <xdr:cNvPicPr>
          <a:picLocks noChangeAspect="1" noChangeArrowheads="1"/>
        </xdr:cNvPicPr>
      </xdr:nvPicPr>
      <xdr:blipFill>
        <a:blip xmlns:r="http://schemas.openxmlformats.org/officeDocument/2006/relationships" r:embed="rId42">
          <a:extLst>
            <a:ext uri="{28A0092B-C50C-407E-A947-70E740481C1C}">
              <a14:useLocalDpi xmlns:a14="http://schemas.microsoft.com/office/drawing/2010/main" val="0"/>
            </a:ext>
          </a:extLst>
        </a:blip>
        <a:srcRect/>
        <a:stretch>
          <a:fillRect/>
        </a:stretch>
      </xdr:blipFill>
      <xdr:spPr bwMode="auto">
        <a:xfrm>
          <a:off x="17352433" y="38677850"/>
          <a:ext cx="688622" cy="615950"/>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21</xdr:col>
      <xdr:colOff>4233</xdr:colOff>
      <xdr:row>73</xdr:row>
      <xdr:rowOff>596901</xdr:rowOff>
    </xdr:from>
    <xdr:to>
      <xdr:col>22</xdr:col>
      <xdr:colOff>32456</xdr:colOff>
      <xdr:row>75</xdr:row>
      <xdr:rowOff>14817</xdr:rowOff>
    </xdr:to>
    <xdr:pic>
      <xdr:nvPicPr>
        <xdr:cNvPr id="267" name="Picture 266">
          <a:extLst>
            <a:ext uri="{FF2B5EF4-FFF2-40B4-BE49-F238E27FC236}">
              <a16:creationId xmlns="" xmlns:a16="http://schemas.microsoft.com/office/drawing/2014/main" id="{00000000-0008-0000-0200-00000B010000}"/>
            </a:ext>
          </a:extLst>
        </xdr:cNvPr>
        <xdr:cNvPicPr>
          <a:picLocks noChangeAspect="1" noChangeArrowheads="1"/>
        </xdr:cNvPicPr>
      </xdr:nvPicPr>
      <xdr:blipFill>
        <a:blip xmlns:r="http://schemas.openxmlformats.org/officeDocument/2006/relationships" r:embed="rId42">
          <a:extLst>
            <a:ext uri="{28A0092B-C50C-407E-A947-70E740481C1C}">
              <a14:useLocalDpi xmlns:a14="http://schemas.microsoft.com/office/drawing/2010/main" val="0"/>
            </a:ext>
          </a:extLst>
        </a:blip>
        <a:srcRect/>
        <a:stretch>
          <a:fillRect/>
        </a:stretch>
      </xdr:blipFill>
      <xdr:spPr bwMode="auto">
        <a:xfrm>
          <a:off x="17466733" y="39281101"/>
          <a:ext cx="688623" cy="611717"/>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18</xdr:col>
      <xdr:colOff>21166</xdr:colOff>
      <xdr:row>72</xdr:row>
      <xdr:rowOff>0</xdr:rowOff>
    </xdr:from>
    <xdr:to>
      <xdr:col>18</xdr:col>
      <xdr:colOff>545043</xdr:colOff>
      <xdr:row>73</xdr:row>
      <xdr:rowOff>31751</xdr:rowOff>
    </xdr:to>
    <xdr:pic>
      <xdr:nvPicPr>
        <xdr:cNvPr id="268" name="Picture 267">
          <a:extLst>
            <a:ext uri="{FF2B5EF4-FFF2-40B4-BE49-F238E27FC236}">
              <a16:creationId xmlns="" xmlns:a16="http://schemas.microsoft.com/office/drawing/2014/main" id="{00000000-0008-0000-0200-00000C010000}"/>
            </a:ext>
          </a:extLst>
        </xdr:cNvPr>
        <xdr:cNvPicPr>
          <a:picLocks noChangeAspect="1" noChangeArrowheads="1"/>
        </xdr:cNvPicPr>
      </xdr:nvPicPr>
      <xdr:blipFill>
        <a:blip xmlns:r="http://schemas.openxmlformats.org/officeDocument/2006/relationships" r:embed="rId43">
          <a:extLst>
            <a:ext uri="{28A0092B-C50C-407E-A947-70E740481C1C}">
              <a14:useLocalDpi xmlns:a14="http://schemas.microsoft.com/office/drawing/2010/main" val="0"/>
            </a:ext>
          </a:extLst>
        </a:blip>
        <a:srcRect/>
        <a:stretch>
          <a:fillRect/>
        </a:stretch>
      </xdr:blipFill>
      <xdr:spPr bwMode="auto">
        <a:xfrm>
          <a:off x="15502466" y="38074600"/>
          <a:ext cx="523877" cy="641350"/>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18</xdr:col>
      <xdr:colOff>35983</xdr:colOff>
      <xdr:row>72</xdr:row>
      <xdr:rowOff>596900</xdr:rowOff>
    </xdr:from>
    <xdr:to>
      <xdr:col>18</xdr:col>
      <xdr:colOff>559860</xdr:colOff>
      <xdr:row>74</xdr:row>
      <xdr:rowOff>14817</xdr:rowOff>
    </xdr:to>
    <xdr:pic>
      <xdr:nvPicPr>
        <xdr:cNvPr id="269" name="Picture 268">
          <a:extLst>
            <a:ext uri="{FF2B5EF4-FFF2-40B4-BE49-F238E27FC236}">
              <a16:creationId xmlns="" xmlns:a16="http://schemas.microsoft.com/office/drawing/2014/main" id="{00000000-0008-0000-0200-00000D010000}"/>
            </a:ext>
          </a:extLst>
        </xdr:cNvPr>
        <xdr:cNvPicPr>
          <a:picLocks noChangeAspect="1" noChangeArrowheads="1"/>
        </xdr:cNvPicPr>
      </xdr:nvPicPr>
      <xdr:blipFill>
        <a:blip xmlns:r="http://schemas.openxmlformats.org/officeDocument/2006/relationships" r:embed="rId43">
          <a:extLst>
            <a:ext uri="{28A0092B-C50C-407E-A947-70E740481C1C}">
              <a14:useLocalDpi xmlns:a14="http://schemas.microsoft.com/office/drawing/2010/main" val="0"/>
            </a:ext>
          </a:extLst>
        </a:blip>
        <a:srcRect/>
        <a:stretch>
          <a:fillRect/>
        </a:stretch>
      </xdr:blipFill>
      <xdr:spPr bwMode="auto">
        <a:xfrm>
          <a:off x="15517283" y="38671500"/>
          <a:ext cx="523877" cy="637117"/>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17</xdr:col>
      <xdr:colOff>21167</xdr:colOff>
      <xdr:row>72</xdr:row>
      <xdr:rowOff>21167</xdr:rowOff>
    </xdr:from>
    <xdr:to>
      <xdr:col>17</xdr:col>
      <xdr:colOff>579967</xdr:colOff>
      <xdr:row>73</xdr:row>
      <xdr:rowOff>1</xdr:rowOff>
    </xdr:to>
    <xdr:pic>
      <xdr:nvPicPr>
        <xdr:cNvPr id="270" name="Picture 269">
          <a:extLst>
            <a:ext uri="{FF2B5EF4-FFF2-40B4-BE49-F238E27FC236}">
              <a16:creationId xmlns="" xmlns:a16="http://schemas.microsoft.com/office/drawing/2014/main" id="{00000000-0008-0000-0200-00000E010000}"/>
            </a:ext>
          </a:extLst>
        </xdr:cNvPr>
        <xdr:cNvPicPr>
          <a:picLocks noChangeAspect="1" noChangeArrowheads="1"/>
        </xdr:cNvPicPr>
      </xdr:nvPicPr>
      <xdr:blipFill>
        <a:blip xmlns:r="http://schemas.openxmlformats.org/officeDocument/2006/relationships" r:embed="rId44">
          <a:extLst>
            <a:ext uri="{28A0092B-C50C-407E-A947-70E740481C1C}">
              <a14:useLocalDpi xmlns:a14="http://schemas.microsoft.com/office/drawing/2010/main" val="0"/>
            </a:ext>
          </a:extLst>
        </a:blip>
        <a:srcRect/>
        <a:stretch>
          <a:fillRect/>
        </a:stretch>
      </xdr:blipFill>
      <xdr:spPr bwMode="auto">
        <a:xfrm>
          <a:off x="14842067" y="38095767"/>
          <a:ext cx="558800" cy="588433"/>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17</xdr:col>
      <xdr:colOff>35983</xdr:colOff>
      <xdr:row>73</xdr:row>
      <xdr:rowOff>14816</xdr:rowOff>
    </xdr:from>
    <xdr:to>
      <xdr:col>18</xdr:col>
      <xdr:colOff>12699</xdr:colOff>
      <xdr:row>74</xdr:row>
      <xdr:rowOff>704</xdr:rowOff>
    </xdr:to>
    <xdr:pic>
      <xdr:nvPicPr>
        <xdr:cNvPr id="271" name="Picture 270">
          <a:extLst>
            <a:ext uri="{FF2B5EF4-FFF2-40B4-BE49-F238E27FC236}">
              <a16:creationId xmlns="" xmlns:a16="http://schemas.microsoft.com/office/drawing/2014/main" id="{00000000-0008-0000-0200-00000F010000}"/>
            </a:ext>
          </a:extLst>
        </xdr:cNvPr>
        <xdr:cNvPicPr>
          <a:picLocks noChangeAspect="1" noChangeArrowheads="1"/>
        </xdr:cNvPicPr>
      </xdr:nvPicPr>
      <xdr:blipFill>
        <a:blip xmlns:r="http://schemas.openxmlformats.org/officeDocument/2006/relationships" r:embed="rId44">
          <a:extLst>
            <a:ext uri="{28A0092B-C50C-407E-A947-70E740481C1C}">
              <a14:useLocalDpi xmlns:a14="http://schemas.microsoft.com/office/drawing/2010/main" val="0"/>
            </a:ext>
          </a:extLst>
        </a:blip>
        <a:srcRect/>
        <a:stretch>
          <a:fillRect/>
        </a:stretch>
      </xdr:blipFill>
      <xdr:spPr bwMode="auto">
        <a:xfrm>
          <a:off x="14856883" y="38699016"/>
          <a:ext cx="637116" cy="592667"/>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17</xdr:col>
      <xdr:colOff>0</xdr:colOff>
      <xdr:row>74</xdr:row>
      <xdr:rowOff>0</xdr:rowOff>
    </xdr:from>
    <xdr:to>
      <xdr:col>17</xdr:col>
      <xdr:colOff>558800</xdr:colOff>
      <xdr:row>75</xdr:row>
      <xdr:rowOff>0</xdr:rowOff>
    </xdr:to>
    <xdr:pic>
      <xdr:nvPicPr>
        <xdr:cNvPr id="272" name="Picture 271">
          <a:extLst>
            <a:ext uri="{FF2B5EF4-FFF2-40B4-BE49-F238E27FC236}">
              <a16:creationId xmlns="" xmlns:a16="http://schemas.microsoft.com/office/drawing/2014/main" id="{00000000-0008-0000-0200-000010010000}"/>
            </a:ext>
          </a:extLst>
        </xdr:cNvPr>
        <xdr:cNvPicPr>
          <a:picLocks noChangeAspect="1" noChangeArrowheads="1"/>
        </xdr:cNvPicPr>
      </xdr:nvPicPr>
      <xdr:blipFill>
        <a:blip xmlns:r="http://schemas.openxmlformats.org/officeDocument/2006/relationships" r:embed="rId44">
          <a:extLst>
            <a:ext uri="{28A0092B-C50C-407E-A947-70E740481C1C}">
              <a14:useLocalDpi xmlns:a14="http://schemas.microsoft.com/office/drawing/2010/main" val="0"/>
            </a:ext>
          </a:extLst>
        </a:blip>
        <a:srcRect/>
        <a:stretch>
          <a:fillRect/>
        </a:stretch>
      </xdr:blipFill>
      <xdr:spPr bwMode="auto">
        <a:xfrm>
          <a:off x="14820900" y="39293800"/>
          <a:ext cx="558800" cy="584200"/>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16</xdr:col>
      <xdr:colOff>35984</xdr:colOff>
      <xdr:row>75</xdr:row>
      <xdr:rowOff>787401</xdr:rowOff>
    </xdr:from>
    <xdr:to>
      <xdr:col>17</xdr:col>
      <xdr:colOff>3176</xdr:colOff>
      <xdr:row>77</xdr:row>
      <xdr:rowOff>1</xdr:rowOff>
    </xdr:to>
    <xdr:pic>
      <xdr:nvPicPr>
        <xdr:cNvPr id="274" name="Picture 273">
          <a:extLst>
            <a:ext uri="{FF2B5EF4-FFF2-40B4-BE49-F238E27FC236}">
              <a16:creationId xmlns="" xmlns:a16="http://schemas.microsoft.com/office/drawing/2014/main" id="{00000000-0008-0000-0200-000012010000}"/>
            </a:ext>
          </a:extLst>
        </xdr:cNvPr>
        <xdr:cNvPicPr>
          <a:picLocks noChangeAspect="1" noChangeArrowheads="1"/>
        </xdr:cNvPicPr>
      </xdr:nvPicPr>
      <xdr:blipFill>
        <a:blip xmlns:r="http://schemas.openxmlformats.org/officeDocument/2006/relationships" r:embed="rId45">
          <a:extLst>
            <a:ext uri="{28A0092B-C50C-407E-A947-70E740481C1C}">
              <a14:useLocalDpi xmlns:a14="http://schemas.microsoft.com/office/drawing/2010/main" val="0"/>
            </a:ext>
          </a:extLst>
        </a:blip>
        <a:srcRect/>
        <a:stretch>
          <a:fillRect/>
        </a:stretch>
      </xdr:blipFill>
      <xdr:spPr bwMode="auto">
        <a:xfrm>
          <a:off x="14196484" y="40665401"/>
          <a:ext cx="627592" cy="622300"/>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6</xdr:col>
      <xdr:colOff>9524</xdr:colOff>
      <xdr:row>5</xdr:row>
      <xdr:rowOff>19049</xdr:rowOff>
    </xdr:from>
    <xdr:to>
      <xdr:col>6</xdr:col>
      <xdr:colOff>571499</xdr:colOff>
      <xdr:row>5</xdr:row>
      <xdr:rowOff>232212</xdr:rowOff>
    </xdr:to>
    <xdr:pic>
      <xdr:nvPicPr>
        <xdr:cNvPr id="289" name="Picture 288">
          <a:extLst>
            <a:ext uri="{FF2B5EF4-FFF2-40B4-BE49-F238E27FC236}">
              <a16:creationId xmlns="" xmlns:a16="http://schemas.microsoft.com/office/drawing/2014/main" id="{00000000-0008-0000-0200-00002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66024" y="2597149"/>
          <a:ext cx="561975" cy="213163"/>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6</xdr:col>
      <xdr:colOff>9525</xdr:colOff>
      <xdr:row>6</xdr:row>
      <xdr:rowOff>590549</xdr:rowOff>
    </xdr:from>
    <xdr:to>
      <xdr:col>6</xdr:col>
      <xdr:colOff>571500</xdr:colOff>
      <xdr:row>8</xdr:row>
      <xdr:rowOff>2338</xdr:rowOff>
    </xdr:to>
    <xdr:pic>
      <xdr:nvPicPr>
        <xdr:cNvPr id="290" name="Picture 289">
          <a:extLst>
            <a:ext uri="{FF2B5EF4-FFF2-40B4-BE49-F238E27FC236}">
              <a16:creationId xmlns="" xmlns:a16="http://schemas.microsoft.com/office/drawing/2014/main" id="{00000000-0008-0000-0200-000022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66025" y="3613149"/>
          <a:ext cx="561975" cy="618289"/>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6</xdr:col>
      <xdr:colOff>0</xdr:colOff>
      <xdr:row>9</xdr:row>
      <xdr:rowOff>0</xdr:rowOff>
    </xdr:from>
    <xdr:to>
      <xdr:col>7</xdr:col>
      <xdr:colOff>0</xdr:colOff>
      <xdr:row>9</xdr:row>
      <xdr:rowOff>228600</xdr:rowOff>
    </xdr:to>
    <xdr:pic>
      <xdr:nvPicPr>
        <xdr:cNvPr id="292" name="Picture 291">
          <a:extLst>
            <a:ext uri="{FF2B5EF4-FFF2-40B4-BE49-F238E27FC236}">
              <a16:creationId xmlns="" xmlns:a16="http://schemas.microsoft.com/office/drawing/2014/main" id="{00000000-0008-0000-0200-00002401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556500" y="4648200"/>
          <a:ext cx="660400" cy="228600"/>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6</xdr:col>
      <xdr:colOff>9525</xdr:colOff>
      <xdr:row>10</xdr:row>
      <xdr:rowOff>9525</xdr:rowOff>
    </xdr:from>
    <xdr:to>
      <xdr:col>6</xdr:col>
      <xdr:colOff>571500</xdr:colOff>
      <xdr:row>10</xdr:row>
      <xdr:rowOff>552450</xdr:rowOff>
    </xdr:to>
    <xdr:pic>
      <xdr:nvPicPr>
        <xdr:cNvPr id="293" name="Picture 292">
          <a:extLst>
            <a:ext uri="{FF2B5EF4-FFF2-40B4-BE49-F238E27FC236}">
              <a16:creationId xmlns="" xmlns:a16="http://schemas.microsoft.com/office/drawing/2014/main" id="{00000000-0008-0000-0200-00002501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566025" y="5165725"/>
          <a:ext cx="561975" cy="542925"/>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12</xdr:col>
      <xdr:colOff>9525</xdr:colOff>
      <xdr:row>24</xdr:row>
      <xdr:rowOff>9525</xdr:rowOff>
    </xdr:from>
    <xdr:to>
      <xdr:col>13</xdr:col>
      <xdr:colOff>9525</xdr:colOff>
      <xdr:row>25</xdr:row>
      <xdr:rowOff>19050</xdr:rowOff>
    </xdr:to>
    <xdr:pic>
      <xdr:nvPicPr>
        <xdr:cNvPr id="299" name="Picture 298">
          <a:extLst>
            <a:ext uri="{FF2B5EF4-FFF2-40B4-BE49-F238E27FC236}">
              <a16:creationId xmlns="" xmlns:a16="http://schemas.microsoft.com/office/drawing/2014/main" id="{00000000-0008-0000-0200-00002B01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1528425" y="12646025"/>
          <a:ext cx="660400" cy="454025"/>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21</xdr:col>
      <xdr:colOff>0</xdr:colOff>
      <xdr:row>23</xdr:row>
      <xdr:rowOff>447675</xdr:rowOff>
    </xdr:from>
    <xdr:to>
      <xdr:col>22</xdr:col>
      <xdr:colOff>0</xdr:colOff>
      <xdr:row>25</xdr:row>
      <xdr:rowOff>0</xdr:rowOff>
    </xdr:to>
    <xdr:pic>
      <xdr:nvPicPr>
        <xdr:cNvPr id="300" name="Picture 299">
          <a:extLst>
            <a:ext uri="{FF2B5EF4-FFF2-40B4-BE49-F238E27FC236}">
              <a16:creationId xmlns="" xmlns:a16="http://schemas.microsoft.com/office/drawing/2014/main" id="{00000000-0008-0000-0200-00002C01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462500" y="12626975"/>
          <a:ext cx="660400" cy="454025"/>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21</xdr:col>
      <xdr:colOff>0</xdr:colOff>
      <xdr:row>25</xdr:row>
      <xdr:rowOff>0</xdr:rowOff>
    </xdr:from>
    <xdr:to>
      <xdr:col>22</xdr:col>
      <xdr:colOff>0</xdr:colOff>
      <xdr:row>25</xdr:row>
      <xdr:rowOff>381000</xdr:rowOff>
    </xdr:to>
    <xdr:pic>
      <xdr:nvPicPr>
        <xdr:cNvPr id="301" name="Picture 300">
          <a:extLst>
            <a:ext uri="{FF2B5EF4-FFF2-40B4-BE49-F238E27FC236}">
              <a16:creationId xmlns="" xmlns:a16="http://schemas.microsoft.com/office/drawing/2014/main" id="{00000000-0008-0000-0200-00002D01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462500" y="13081000"/>
          <a:ext cx="660400" cy="381000"/>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9</xdr:col>
      <xdr:colOff>571500</xdr:colOff>
      <xdr:row>24</xdr:row>
      <xdr:rowOff>428625</xdr:rowOff>
    </xdr:from>
    <xdr:to>
      <xdr:col>11</xdr:col>
      <xdr:colOff>9525</xdr:colOff>
      <xdr:row>26</xdr:row>
      <xdr:rowOff>38100</xdr:rowOff>
    </xdr:to>
    <xdr:pic>
      <xdr:nvPicPr>
        <xdr:cNvPr id="303" name="Picture 302">
          <a:extLst>
            <a:ext uri="{FF2B5EF4-FFF2-40B4-BE49-F238E27FC236}">
              <a16:creationId xmlns="" xmlns:a16="http://schemas.microsoft.com/office/drawing/2014/main" id="{00000000-0008-0000-0200-00002F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0109200" y="13065125"/>
          <a:ext cx="758825" cy="1235075"/>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8</xdr:col>
      <xdr:colOff>0</xdr:colOff>
      <xdr:row>31</xdr:row>
      <xdr:rowOff>9524</xdr:rowOff>
    </xdr:from>
    <xdr:to>
      <xdr:col>9</xdr:col>
      <xdr:colOff>0</xdr:colOff>
      <xdr:row>32</xdr:row>
      <xdr:rowOff>19049</xdr:rowOff>
    </xdr:to>
    <xdr:pic>
      <xdr:nvPicPr>
        <xdr:cNvPr id="311" name="Picture 310">
          <a:extLst>
            <a:ext uri="{FF2B5EF4-FFF2-40B4-BE49-F238E27FC236}">
              <a16:creationId xmlns="" xmlns:a16="http://schemas.microsoft.com/office/drawing/2014/main" id="{00000000-0008-0000-0200-000037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877300" y="18246724"/>
          <a:ext cx="660400" cy="352425"/>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10</xdr:col>
      <xdr:colOff>0</xdr:colOff>
      <xdr:row>31</xdr:row>
      <xdr:rowOff>333375</xdr:rowOff>
    </xdr:from>
    <xdr:to>
      <xdr:col>11</xdr:col>
      <xdr:colOff>19050</xdr:colOff>
      <xdr:row>33</xdr:row>
      <xdr:rowOff>19050</xdr:rowOff>
    </xdr:to>
    <xdr:pic>
      <xdr:nvPicPr>
        <xdr:cNvPr id="312" name="Picture 311">
          <a:extLst>
            <a:ext uri="{FF2B5EF4-FFF2-40B4-BE49-F238E27FC236}">
              <a16:creationId xmlns="" xmlns:a16="http://schemas.microsoft.com/office/drawing/2014/main" id="{00000000-0008-0000-0200-000038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0198100" y="18570575"/>
          <a:ext cx="679450" cy="638175"/>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2</xdr:col>
      <xdr:colOff>19050</xdr:colOff>
      <xdr:row>39</xdr:row>
      <xdr:rowOff>1</xdr:rowOff>
    </xdr:from>
    <xdr:to>
      <xdr:col>3</xdr:col>
      <xdr:colOff>9525</xdr:colOff>
      <xdr:row>40</xdr:row>
      <xdr:rowOff>19050</xdr:rowOff>
    </xdr:to>
    <xdr:pic>
      <xdr:nvPicPr>
        <xdr:cNvPr id="315" name="Picture 314">
          <a:extLst>
            <a:ext uri="{FF2B5EF4-FFF2-40B4-BE49-F238E27FC236}">
              <a16:creationId xmlns="" xmlns:a16="http://schemas.microsoft.com/office/drawing/2014/main" id="{00000000-0008-0000-0200-00003B01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4933950" y="20066001"/>
          <a:ext cx="650875" cy="654050"/>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2</xdr:col>
      <xdr:colOff>9525</xdr:colOff>
      <xdr:row>40</xdr:row>
      <xdr:rowOff>9526</xdr:rowOff>
    </xdr:from>
    <xdr:to>
      <xdr:col>3</xdr:col>
      <xdr:colOff>0</xdr:colOff>
      <xdr:row>41</xdr:row>
      <xdr:rowOff>47627</xdr:rowOff>
    </xdr:to>
    <xdr:pic>
      <xdr:nvPicPr>
        <xdr:cNvPr id="316" name="Picture 315">
          <a:extLst>
            <a:ext uri="{FF2B5EF4-FFF2-40B4-BE49-F238E27FC236}">
              <a16:creationId xmlns="" xmlns:a16="http://schemas.microsoft.com/office/drawing/2014/main" id="{00000000-0008-0000-0200-00003C01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4924425" y="20710526"/>
          <a:ext cx="650875" cy="647700"/>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2</xdr:col>
      <xdr:colOff>9525</xdr:colOff>
      <xdr:row>41</xdr:row>
      <xdr:rowOff>38100</xdr:rowOff>
    </xdr:from>
    <xdr:to>
      <xdr:col>2</xdr:col>
      <xdr:colOff>571500</xdr:colOff>
      <xdr:row>41</xdr:row>
      <xdr:rowOff>609600</xdr:rowOff>
    </xdr:to>
    <xdr:pic>
      <xdr:nvPicPr>
        <xdr:cNvPr id="317" name="Picture 316">
          <a:extLst>
            <a:ext uri="{FF2B5EF4-FFF2-40B4-BE49-F238E27FC236}">
              <a16:creationId xmlns="" xmlns:a16="http://schemas.microsoft.com/office/drawing/2014/main" id="{00000000-0008-0000-0200-00003D01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924425" y="21348700"/>
          <a:ext cx="561975" cy="571500"/>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2</xdr:col>
      <xdr:colOff>19050</xdr:colOff>
      <xdr:row>42</xdr:row>
      <xdr:rowOff>9525</xdr:rowOff>
    </xdr:from>
    <xdr:to>
      <xdr:col>3</xdr:col>
      <xdr:colOff>0</xdr:colOff>
      <xdr:row>42</xdr:row>
      <xdr:rowOff>428625</xdr:rowOff>
    </xdr:to>
    <xdr:pic>
      <xdr:nvPicPr>
        <xdr:cNvPr id="318" name="Picture 317">
          <a:extLst>
            <a:ext uri="{FF2B5EF4-FFF2-40B4-BE49-F238E27FC236}">
              <a16:creationId xmlns="" xmlns:a16="http://schemas.microsoft.com/office/drawing/2014/main" id="{00000000-0008-0000-0200-00003E010000}"/>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4933950" y="21942425"/>
          <a:ext cx="641350" cy="419100"/>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21</xdr:col>
      <xdr:colOff>571500</xdr:colOff>
      <xdr:row>35</xdr:row>
      <xdr:rowOff>0</xdr:rowOff>
    </xdr:from>
    <xdr:to>
      <xdr:col>23</xdr:col>
      <xdr:colOff>0</xdr:colOff>
      <xdr:row>36</xdr:row>
      <xdr:rowOff>9525</xdr:rowOff>
    </xdr:to>
    <xdr:pic>
      <xdr:nvPicPr>
        <xdr:cNvPr id="335" name="Picture 334">
          <a:extLst>
            <a:ext uri="{FF2B5EF4-FFF2-40B4-BE49-F238E27FC236}">
              <a16:creationId xmlns="" xmlns:a16="http://schemas.microsoft.com/office/drawing/2014/main" id="{00000000-0008-0000-0200-00004F010000}"/>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18034000" y="33642300"/>
          <a:ext cx="749300" cy="631826"/>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20</xdr:col>
      <xdr:colOff>571500</xdr:colOff>
      <xdr:row>70</xdr:row>
      <xdr:rowOff>542925</xdr:rowOff>
    </xdr:from>
    <xdr:to>
      <xdr:col>22</xdr:col>
      <xdr:colOff>28575</xdr:colOff>
      <xdr:row>72</xdr:row>
      <xdr:rowOff>66674</xdr:rowOff>
    </xdr:to>
    <xdr:pic>
      <xdr:nvPicPr>
        <xdr:cNvPr id="341" name="Picture 340">
          <a:extLst>
            <a:ext uri="{FF2B5EF4-FFF2-40B4-BE49-F238E27FC236}">
              <a16:creationId xmlns="" xmlns:a16="http://schemas.microsoft.com/office/drawing/2014/main" id="{00000000-0008-0000-0200-000055010000}"/>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17373600" y="37233225"/>
          <a:ext cx="777875" cy="1085850"/>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16</xdr:col>
      <xdr:colOff>561975</xdr:colOff>
      <xdr:row>72</xdr:row>
      <xdr:rowOff>9525</xdr:rowOff>
    </xdr:from>
    <xdr:to>
      <xdr:col>18</xdr:col>
      <xdr:colOff>19050</xdr:colOff>
      <xdr:row>73</xdr:row>
      <xdr:rowOff>19051</xdr:rowOff>
    </xdr:to>
    <xdr:pic>
      <xdr:nvPicPr>
        <xdr:cNvPr id="344" name="Picture 343">
          <a:extLst>
            <a:ext uri="{FF2B5EF4-FFF2-40B4-BE49-F238E27FC236}">
              <a16:creationId xmlns="" xmlns:a16="http://schemas.microsoft.com/office/drawing/2014/main" id="{00000000-0008-0000-0200-000058010000}"/>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14722475" y="38261925"/>
          <a:ext cx="777875" cy="619125"/>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18</xdr:col>
      <xdr:colOff>9525</xdr:colOff>
      <xdr:row>72</xdr:row>
      <xdr:rowOff>28575</xdr:rowOff>
    </xdr:from>
    <xdr:to>
      <xdr:col>18</xdr:col>
      <xdr:colOff>561975</xdr:colOff>
      <xdr:row>73</xdr:row>
      <xdr:rowOff>1</xdr:rowOff>
    </xdr:to>
    <xdr:pic>
      <xdr:nvPicPr>
        <xdr:cNvPr id="345" name="Picture 344">
          <a:extLst>
            <a:ext uri="{FF2B5EF4-FFF2-40B4-BE49-F238E27FC236}">
              <a16:creationId xmlns="" xmlns:a16="http://schemas.microsoft.com/office/drawing/2014/main" id="{00000000-0008-0000-0200-000059010000}"/>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15490825" y="38280975"/>
          <a:ext cx="552450" cy="581025"/>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18</xdr:col>
      <xdr:colOff>9525</xdr:colOff>
      <xdr:row>73</xdr:row>
      <xdr:rowOff>19050</xdr:rowOff>
    </xdr:from>
    <xdr:to>
      <xdr:col>18</xdr:col>
      <xdr:colOff>561975</xdr:colOff>
      <xdr:row>73</xdr:row>
      <xdr:rowOff>600075</xdr:rowOff>
    </xdr:to>
    <xdr:pic>
      <xdr:nvPicPr>
        <xdr:cNvPr id="346" name="Picture 345">
          <a:extLst>
            <a:ext uri="{FF2B5EF4-FFF2-40B4-BE49-F238E27FC236}">
              <a16:creationId xmlns="" xmlns:a16="http://schemas.microsoft.com/office/drawing/2014/main" id="{00000000-0008-0000-0200-00005A010000}"/>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15490825" y="38881050"/>
          <a:ext cx="552450" cy="581025"/>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16</xdr:col>
      <xdr:colOff>561975</xdr:colOff>
      <xdr:row>72</xdr:row>
      <xdr:rowOff>590550</xdr:rowOff>
    </xdr:from>
    <xdr:to>
      <xdr:col>18</xdr:col>
      <xdr:colOff>19050</xdr:colOff>
      <xdr:row>73</xdr:row>
      <xdr:rowOff>600076</xdr:rowOff>
    </xdr:to>
    <xdr:pic>
      <xdr:nvPicPr>
        <xdr:cNvPr id="347" name="Picture 346">
          <a:extLst>
            <a:ext uri="{FF2B5EF4-FFF2-40B4-BE49-F238E27FC236}">
              <a16:creationId xmlns="" xmlns:a16="http://schemas.microsoft.com/office/drawing/2014/main" id="{00000000-0008-0000-0200-00005B010000}"/>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14722475" y="38842950"/>
          <a:ext cx="777875" cy="619125"/>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21</xdr:col>
      <xdr:colOff>0</xdr:colOff>
      <xdr:row>74</xdr:row>
      <xdr:rowOff>0</xdr:rowOff>
    </xdr:from>
    <xdr:to>
      <xdr:col>22</xdr:col>
      <xdr:colOff>38100</xdr:colOff>
      <xdr:row>75</xdr:row>
      <xdr:rowOff>66674</xdr:rowOff>
    </xdr:to>
    <xdr:pic>
      <xdr:nvPicPr>
        <xdr:cNvPr id="348" name="Picture 347">
          <a:extLst>
            <a:ext uri="{FF2B5EF4-FFF2-40B4-BE49-F238E27FC236}">
              <a16:creationId xmlns="" xmlns:a16="http://schemas.microsoft.com/office/drawing/2014/main" id="{00000000-0008-0000-0200-00005C010000}"/>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17462500" y="39471600"/>
          <a:ext cx="698500" cy="650874"/>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21</xdr:col>
      <xdr:colOff>0</xdr:colOff>
      <xdr:row>73</xdr:row>
      <xdr:rowOff>0</xdr:rowOff>
    </xdr:from>
    <xdr:to>
      <xdr:col>22</xdr:col>
      <xdr:colOff>38100</xdr:colOff>
      <xdr:row>74</xdr:row>
      <xdr:rowOff>47625</xdr:rowOff>
    </xdr:to>
    <xdr:pic>
      <xdr:nvPicPr>
        <xdr:cNvPr id="349" name="Picture 348">
          <a:extLst>
            <a:ext uri="{FF2B5EF4-FFF2-40B4-BE49-F238E27FC236}">
              <a16:creationId xmlns="" xmlns:a16="http://schemas.microsoft.com/office/drawing/2014/main" id="{00000000-0008-0000-0200-00005D010000}"/>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17462500" y="38862000"/>
          <a:ext cx="698500" cy="657226"/>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17</xdr:col>
      <xdr:colOff>0</xdr:colOff>
      <xdr:row>74</xdr:row>
      <xdr:rowOff>0</xdr:rowOff>
    </xdr:from>
    <xdr:to>
      <xdr:col>18</xdr:col>
      <xdr:colOff>38100</xdr:colOff>
      <xdr:row>75</xdr:row>
      <xdr:rowOff>28574</xdr:rowOff>
    </xdr:to>
    <xdr:pic>
      <xdr:nvPicPr>
        <xdr:cNvPr id="350" name="Picture 349">
          <a:extLst>
            <a:ext uri="{FF2B5EF4-FFF2-40B4-BE49-F238E27FC236}">
              <a16:creationId xmlns="" xmlns:a16="http://schemas.microsoft.com/office/drawing/2014/main" id="{00000000-0008-0000-0200-00005E010000}"/>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14820900" y="39471600"/>
          <a:ext cx="698500" cy="612774"/>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16</xdr:col>
      <xdr:colOff>0</xdr:colOff>
      <xdr:row>76</xdr:row>
      <xdr:rowOff>0</xdr:rowOff>
    </xdr:from>
    <xdr:to>
      <xdr:col>17</xdr:col>
      <xdr:colOff>0</xdr:colOff>
      <xdr:row>77</xdr:row>
      <xdr:rowOff>19049</xdr:rowOff>
    </xdr:to>
    <xdr:pic>
      <xdr:nvPicPr>
        <xdr:cNvPr id="352" name="Picture 351">
          <a:extLst>
            <a:ext uri="{FF2B5EF4-FFF2-40B4-BE49-F238E27FC236}">
              <a16:creationId xmlns="" xmlns:a16="http://schemas.microsoft.com/office/drawing/2014/main" id="{00000000-0008-0000-0200-000060010000}"/>
            </a:ext>
          </a:extLst>
        </xdr:cNvP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14160500" y="40843200"/>
          <a:ext cx="660400" cy="641350"/>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23</xdr:col>
      <xdr:colOff>59006</xdr:colOff>
      <xdr:row>79</xdr:row>
      <xdr:rowOff>0</xdr:rowOff>
    </xdr:from>
    <xdr:to>
      <xdr:col>24</xdr:col>
      <xdr:colOff>59007</xdr:colOff>
      <xdr:row>80</xdr:row>
      <xdr:rowOff>19051</xdr:rowOff>
    </xdr:to>
    <xdr:pic>
      <xdr:nvPicPr>
        <xdr:cNvPr id="356" name="Picture 355">
          <a:extLst>
            <a:ext uri="{FF2B5EF4-FFF2-40B4-BE49-F238E27FC236}">
              <a16:creationId xmlns="" xmlns:a16="http://schemas.microsoft.com/office/drawing/2014/main" id="{00000000-0008-0000-0200-000064010000}"/>
            </a:ext>
          </a:extLst>
        </xdr:cNvPr>
        <xdr:cNvPicPr>
          <a:picLocks noChangeAspect="1" noChangeArrowheads="1"/>
        </xdr:cNvPicPr>
      </xdr:nvPicPr>
      <xdr:blipFill>
        <a:blip xmlns:r="http://schemas.openxmlformats.org/officeDocument/2006/relationships" r:embed="rId46">
          <a:extLst>
            <a:ext uri="{28A0092B-C50C-407E-A947-70E740481C1C}">
              <a14:useLocalDpi xmlns:a14="http://schemas.microsoft.com/office/drawing/2010/main" val="0"/>
            </a:ext>
          </a:extLst>
        </a:blip>
        <a:srcRect/>
        <a:stretch>
          <a:fillRect/>
        </a:stretch>
      </xdr:blipFill>
      <xdr:spPr bwMode="auto">
        <a:xfrm>
          <a:off x="16560759" y="42924351"/>
          <a:ext cx="680358" cy="452005"/>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24</xdr:col>
      <xdr:colOff>45398</xdr:colOff>
      <xdr:row>80</xdr:row>
      <xdr:rowOff>49480</xdr:rowOff>
    </xdr:from>
    <xdr:to>
      <xdr:col>25</xdr:col>
      <xdr:colOff>68530</xdr:colOff>
      <xdr:row>80</xdr:row>
      <xdr:rowOff>280278</xdr:rowOff>
    </xdr:to>
    <xdr:pic>
      <xdr:nvPicPr>
        <xdr:cNvPr id="357" name="Picture 356">
          <a:extLst>
            <a:ext uri="{FF2B5EF4-FFF2-40B4-BE49-F238E27FC236}">
              <a16:creationId xmlns="" xmlns:a16="http://schemas.microsoft.com/office/drawing/2014/main" id="{00000000-0008-0000-0200-000065010000}"/>
            </a:ext>
          </a:extLst>
        </xdr:cNvPr>
        <xdr:cNvPicPr>
          <a:picLocks noChangeAspect="1" noChangeArrowheads="1"/>
        </xdr:cNvPicPr>
      </xdr:nvPicPr>
      <xdr:blipFill>
        <a:blip xmlns:r="http://schemas.openxmlformats.org/officeDocument/2006/relationships" r:embed="rId47">
          <a:extLst>
            <a:ext uri="{28A0092B-C50C-407E-A947-70E740481C1C}">
              <a14:useLocalDpi xmlns:a14="http://schemas.microsoft.com/office/drawing/2010/main" val="0"/>
            </a:ext>
          </a:extLst>
        </a:blip>
        <a:srcRect/>
        <a:stretch>
          <a:fillRect/>
        </a:stretch>
      </xdr:blipFill>
      <xdr:spPr bwMode="auto">
        <a:xfrm>
          <a:off x="17227508" y="43406785"/>
          <a:ext cx="703490" cy="230798"/>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25</xdr:col>
      <xdr:colOff>71576</xdr:colOff>
      <xdr:row>80</xdr:row>
      <xdr:rowOff>416256</xdr:rowOff>
    </xdr:from>
    <xdr:to>
      <xdr:col>26</xdr:col>
      <xdr:colOff>6679</xdr:colOff>
      <xdr:row>81</xdr:row>
      <xdr:rowOff>395844</xdr:rowOff>
    </xdr:to>
    <xdr:pic>
      <xdr:nvPicPr>
        <xdr:cNvPr id="358" name="Picture 357">
          <a:extLst>
            <a:ext uri="{FF2B5EF4-FFF2-40B4-BE49-F238E27FC236}">
              <a16:creationId xmlns="" xmlns:a16="http://schemas.microsoft.com/office/drawing/2014/main" id="{00000000-0008-0000-0200-000066010000}"/>
            </a:ext>
          </a:extLst>
        </xdr:cNvPr>
        <xdr:cNvPicPr>
          <a:picLocks noChangeAspect="1" noChangeArrowheads="1"/>
        </xdr:cNvPicPr>
      </xdr:nvPicPr>
      <xdr:blipFill>
        <a:blip xmlns:r="http://schemas.openxmlformats.org/officeDocument/2006/relationships" r:embed="rId48">
          <a:extLst>
            <a:ext uri="{28A0092B-C50C-407E-A947-70E740481C1C}">
              <a14:useLocalDpi xmlns:a14="http://schemas.microsoft.com/office/drawing/2010/main" val="0"/>
            </a:ext>
          </a:extLst>
        </a:blip>
        <a:srcRect/>
        <a:stretch>
          <a:fillRect/>
        </a:stretch>
      </xdr:blipFill>
      <xdr:spPr bwMode="auto">
        <a:xfrm>
          <a:off x="17934044" y="43773561"/>
          <a:ext cx="615460" cy="412543"/>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8</xdr:col>
      <xdr:colOff>0</xdr:colOff>
      <xdr:row>85</xdr:row>
      <xdr:rowOff>0</xdr:rowOff>
    </xdr:from>
    <xdr:to>
      <xdr:col>9</xdr:col>
      <xdr:colOff>19050</xdr:colOff>
      <xdr:row>86</xdr:row>
      <xdr:rowOff>47625</xdr:rowOff>
    </xdr:to>
    <xdr:pic>
      <xdr:nvPicPr>
        <xdr:cNvPr id="359" name="Picture 358">
          <a:extLst>
            <a:ext uri="{FF2B5EF4-FFF2-40B4-BE49-F238E27FC236}">
              <a16:creationId xmlns="" xmlns:a16="http://schemas.microsoft.com/office/drawing/2014/main" id="{00000000-0008-0000-0200-000067010000}"/>
            </a:ext>
          </a:extLst>
        </xdr:cNvPr>
        <xdr:cNvPicPr>
          <a:picLocks noChangeAspect="1" noChangeArrowheads="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8877300" y="44234100"/>
          <a:ext cx="679450" cy="657225"/>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10</xdr:col>
      <xdr:colOff>0</xdr:colOff>
      <xdr:row>85</xdr:row>
      <xdr:rowOff>600074</xdr:rowOff>
    </xdr:from>
    <xdr:to>
      <xdr:col>11</xdr:col>
      <xdr:colOff>9525</xdr:colOff>
      <xdr:row>87</xdr:row>
      <xdr:rowOff>28574</xdr:rowOff>
    </xdr:to>
    <xdr:pic>
      <xdr:nvPicPr>
        <xdr:cNvPr id="360" name="Picture 359">
          <a:extLst>
            <a:ext uri="{FF2B5EF4-FFF2-40B4-BE49-F238E27FC236}">
              <a16:creationId xmlns="" xmlns:a16="http://schemas.microsoft.com/office/drawing/2014/main" id="{00000000-0008-0000-0200-000068010000}"/>
            </a:ext>
          </a:extLst>
        </xdr:cNvPr>
        <xdr:cNvPicPr>
          <a:picLocks noChangeAspect="1" noChangeArrowheads="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10198100" y="44834174"/>
          <a:ext cx="669925" cy="863600"/>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8</xdr:col>
      <xdr:colOff>0</xdr:colOff>
      <xdr:row>87</xdr:row>
      <xdr:rowOff>0</xdr:rowOff>
    </xdr:from>
    <xdr:to>
      <xdr:col>9</xdr:col>
      <xdr:colOff>19050</xdr:colOff>
      <xdr:row>88</xdr:row>
      <xdr:rowOff>9526</xdr:rowOff>
    </xdr:to>
    <xdr:pic>
      <xdr:nvPicPr>
        <xdr:cNvPr id="361" name="Picture 360">
          <a:extLst>
            <a:ext uri="{FF2B5EF4-FFF2-40B4-BE49-F238E27FC236}">
              <a16:creationId xmlns="" xmlns:a16="http://schemas.microsoft.com/office/drawing/2014/main" id="{00000000-0008-0000-0200-000069010000}"/>
            </a:ext>
          </a:extLst>
        </xdr:cNvPr>
        <xdr:cNvPicPr>
          <a:picLocks noChangeAspect="1" noChangeArrowheads="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8877300" y="45669200"/>
          <a:ext cx="679450" cy="1025525"/>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2</xdr:col>
      <xdr:colOff>0</xdr:colOff>
      <xdr:row>87</xdr:row>
      <xdr:rowOff>28575</xdr:rowOff>
    </xdr:from>
    <xdr:to>
      <xdr:col>2</xdr:col>
      <xdr:colOff>552450</xdr:colOff>
      <xdr:row>88</xdr:row>
      <xdr:rowOff>19051</xdr:rowOff>
    </xdr:to>
    <xdr:pic>
      <xdr:nvPicPr>
        <xdr:cNvPr id="363" name="Picture 362">
          <a:extLst>
            <a:ext uri="{FF2B5EF4-FFF2-40B4-BE49-F238E27FC236}">
              <a16:creationId xmlns="" xmlns:a16="http://schemas.microsoft.com/office/drawing/2014/main" id="{00000000-0008-0000-0200-00006B010000}"/>
            </a:ext>
          </a:extLst>
        </xdr:cNvPr>
        <xdr:cNvPicPr>
          <a:picLocks noChangeAspect="1" noChangeArrowheads="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4914900" y="45697775"/>
          <a:ext cx="552450" cy="1006475"/>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3</xdr:col>
      <xdr:colOff>9525</xdr:colOff>
      <xdr:row>87</xdr:row>
      <xdr:rowOff>28575</xdr:rowOff>
    </xdr:from>
    <xdr:to>
      <xdr:col>4</xdr:col>
      <xdr:colOff>0</xdr:colOff>
      <xdr:row>87</xdr:row>
      <xdr:rowOff>1009650</xdr:rowOff>
    </xdr:to>
    <xdr:pic>
      <xdr:nvPicPr>
        <xdr:cNvPr id="364" name="Picture 363">
          <a:extLst>
            <a:ext uri="{FF2B5EF4-FFF2-40B4-BE49-F238E27FC236}">
              <a16:creationId xmlns="" xmlns:a16="http://schemas.microsoft.com/office/drawing/2014/main" id="{00000000-0008-0000-0200-00006C010000}"/>
            </a:ext>
          </a:extLst>
        </xdr:cNvPr>
        <xdr:cNvPicPr>
          <a:picLocks noChangeAspect="1" noChangeArrowheads="1"/>
        </xdr:cNvPicPr>
      </xdr:nvPicPr>
      <xdr:blipFill>
        <a:blip xmlns:r="http://schemas.openxmlformats.org/officeDocument/2006/relationships" r:embed="rId21">
          <a:extLst>
            <a:ext uri="{28A0092B-C50C-407E-A947-70E740481C1C}">
              <a14:useLocalDpi xmlns:a14="http://schemas.microsoft.com/office/drawing/2010/main" val="0"/>
            </a:ext>
          </a:extLst>
        </a:blip>
        <a:srcRect/>
        <a:stretch>
          <a:fillRect/>
        </a:stretch>
      </xdr:blipFill>
      <xdr:spPr bwMode="auto">
        <a:xfrm>
          <a:off x="5584825" y="45697775"/>
          <a:ext cx="650875" cy="981075"/>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4</xdr:col>
      <xdr:colOff>0</xdr:colOff>
      <xdr:row>87</xdr:row>
      <xdr:rowOff>0</xdr:rowOff>
    </xdr:from>
    <xdr:to>
      <xdr:col>4</xdr:col>
      <xdr:colOff>552450</xdr:colOff>
      <xdr:row>88</xdr:row>
      <xdr:rowOff>38101</xdr:rowOff>
    </xdr:to>
    <xdr:pic>
      <xdr:nvPicPr>
        <xdr:cNvPr id="365" name="Picture 364">
          <a:extLst>
            <a:ext uri="{FF2B5EF4-FFF2-40B4-BE49-F238E27FC236}">
              <a16:creationId xmlns="" xmlns:a16="http://schemas.microsoft.com/office/drawing/2014/main" id="{00000000-0008-0000-0200-00006D010000}"/>
            </a:ext>
          </a:extLst>
        </xdr:cNvPr>
        <xdr:cNvPicPr>
          <a:picLocks noChangeAspect="1" noChangeArrowheads="1"/>
        </xdr:cNvPicPr>
      </xdr:nvPicPr>
      <xdr:blipFill>
        <a:blip xmlns:r="http://schemas.openxmlformats.org/officeDocument/2006/relationships" r:embed="rId22">
          <a:extLst>
            <a:ext uri="{28A0092B-C50C-407E-A947-70E740481C1C}">
              <a14:useLocalDpi xmlns:a14="http://schemas.microsoft.com/office/drawing/2010/main" val="0"/>
            </a:ext>
          </a:extLst>
        </a:blip>
        <a:srcRect/>
        <a:stretch>
          <a:fillRect/>
        </a:stretch>
      </xdr:blipFill>
      <xdr:spPr bwMode="auto">
        <a:xfrm>
          <a:off x="6235700" y="45669200"/>
          <a:ext cx="552450" cy="1054100"/>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8</xdr:col>
      <xdr:colOff>0</xdr:colOff>
      <xdr:row>88</xdr:row>
      <xdr:rowOff>9525</xdr:rowOff>
    </xdr:from>
    <xdr:to>
      <xdr:col>9</xdr:col>
      <xdr:colOff>0</xdr:colOff>
      <xdr:row>89</xdr:row>
      <xdr:rowOff>28575</xdr:rowOff>
    </xdr:to>
    <xdr:pic>
      <xdr:nvPicPr>
        <xdr:cNvPr id="376" name="Picture 375">
          <a:extLst>
            <a:ext uri="{FF2B5EF4-FFF2-40B4-BE49-F238E27FC236}">
              <a16:creationId xmlns="" xmlns:a16="http://schemas.microsoft.com/office/drawing/2014/main" id="{00000000-0008-0000-0200-000078010000}"/>
            </a:ext>
          </a:extLst>
        </xdr:cNvPr>
        <xdr:cNvPicPr>
          <a:picLocks noChangeAspect="1" noChangeArrowheads="1"/>
        </xdr:cNvPicPr>
      </xdr:nvPicPr>
      <xdr:blipFill rotWithShape="1">
        <a:blip xmlns:r="http://schemas.openxmlformats.org/officeDocument/2006/relationships" r:embed="rId23">
          <a:extLst>
            <a:ext uri="{28A0092B-C50C-407E-A947-70E740481C1C}">
              <a14:useLocalDpi xmlns:a14="http://schemas.microsoft.com/office/drawing/2010/main" val="0"/>
            </a:ext>
          </a:extLst>
        </a:blip>
        <a:srcRect t="33823"/>
        <a:stretch/>
      </xdr:blipFill>
      <xdr:spPr bwMode="auto">
        <a:xfrm>
          <a:off x="8877300" y="46694725"/>
          <a:ext cx="660400" cy="654051"/>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6</xdr:col>
      <xdr:colOff>0</xdr:colOff>
      <xdr:row>59</xdr:row>
      <xdr:rowOff>190501</xdr:rowOff>
    </xdr:from>
    <xdr:to>
      <xdr:col>7</xdr:col>
      <xdr:colOff>5292</xdr:colOff>
      <xdr:row>61</xdr:row>
      <xdr:rowOff>31751</xdr:rowOff>
    </xdr:to>
    <xdr:pic>
      <xdr:nvPicPr>
        <xdr:cNvPr id="387" name="Picture 386">
          <a:extLst>
            <a:ext uri="{FF2B5EF4-FFF2-40B4-BE49-F238E27FC236}">
              <a16:creationId xmlns="" xmlns:a16="http://schemas.microsoft.com/office/drawing/2014/main" id="{00000000-0008-0000-0200-000083010000}"/>
            </a:ext>
          </a:extLst>
        </xdr:cNvPr>
        <xdr:cNvPicPr>
          <a:picLocks noChangeAspect="1" noChangeArrowheads="1"/>
        </xdr:cNvPicPr>
      </xdr:nvPicPr>
      <xdr:blipFill>
        <a:blip xmlns:r="http://schemas.openxmlformats.org/officeDocument/2006/relationships" r:embed="rId24">
          <a:extLst>
            <a:ext uri="{28A0092B-C50C-407E-A947-70E740481C1C}">
              <a14:useLocalDpi xmlns:a14="http://schemas.microsoft.com/office/drawing/2010/main" val="0"/>
            </a:ext>
          </a:extLst>
        </a:blip>
        <a:srcRect/>
        <a:stretch>
          <a:fillRect/>
        </a:stretch>
      </xdr:blipFill>
      <xdr:spPr bwMode="auto">
        <a:xfrm>
          <a:off x="7556500" y="29070301"/>
          <a:ext cx="665692" cy="514350"/>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6</xdr:col>
      <xdr:colOff>4234</xdr:colOff>
      <xdr:row>61</xdr:row>
      <xdr:rowOff>78318</xdr:rowOff>
    </xdr:from>
    <xdr:to>
      <xdr:col>7</xdr:col>
      <xdr:colOff>9526</xdr:colOff>
      <xdr:row>61</xdr:row>
      <xdr:rowOff>586318</xdr:rowOff>
    </xdr:to>
    <xdr:pic>
      <xdr:nvPicPr>
        <xdr:cNvPr id="389" name="Picture 388">
          <a:extLst>
            <a:ext uri="{FF2B5EF4-FFF2-40B4-BE49-F238E27FC236}">
              <a16:creationId xmlns="" xmlns:a16="http://schemas.microsoft.com/office/drawing/2014/main" id="{00000000-0008-0000-0200-000085010000}"/>
            </a:ext>
          </a:extLst>
        </xdr:cNvPr>
        <xdr:cNvPicPr>
          <a:picLocks noChangeAspect="1" noChangeArrowheads="1"/>
        </xdr:cNvPicPr>
      </xdr:nvPicPr>
      <xdr:blipFill>
        <a:blip xmlns:r="http://schemas.openxmlformats.org/officeDocument/2006/relationships" r:embed="rId24">
          <a:extLst>
            <a:ext uri="{28A0092B-C50C-407E-A947-70E740481C1C}">
              <a14:useLocalDpi xmlns:a14="http://schemas.microsoft.com/office/drawing/2010/main" val="0"/>
            </a:ext>
          </a:extLst>
        </a:blip>
        <a:srcRect/>
        <a:stretch>
          <a:fillRect/>
        </a:stretch>
      </xdr:blipFill>
      <xdr:spPr bwMode="auto">
        <a:xfrm>
          <a:off x="7560734" y="29631218"/>
          <a:ext cx="665692" cy="508000"/>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6</xdr:col>
      <xdr:colOff>8467</xdr:colOff>
      <xdr:row>61</xdr:row>
      <xdr:rowOff>601134</xdr:rowOff>
    </xdr:from>
    <xdr:to>
      <xdr:col>7</xdr:col>
      <xdr:colOff>13759</xdr:colOff>
      <xdr:row>63</xdr:row>
      <xdr:rowOff>19052</xdr:rowOff>
    </xdr:to>
    <xdr:pic>
      <xdr:nvPicPr>
        <xdr:cNvPr id="390" name="Picture 389">
          <a:extLst>
            <a:ext uri="{FF2B5EF4-FFF2-40B4-BE49-F238E27FC236}">
              <a16:creationId xmlns="" xmlns:a16="http://schemas.microsoft.com/office/drawing/2014/main" id="{00000000-0008-0000-0200-000086010000}"/>
            </a:ext>
          </a:extLst>
        </xdr:cNvPr>
        <xdr:cNvPicPr>
          <a:picLocks noChangeAspect="1" noChangeArrowheads="1"/>
        </xdr:cNvPicPr>
      </xdr:nvPicPr>
      <xdr:blipFill>
        <a:blip xmlns:r="http://schemas.openxmlformats.org/officeDocument/2006/relationships" r:embed="rId24">
          <a:extLst>
            <a:ext uri="{28A0092B-C50C-407E-A947-70E740481C1C}">
              <a14:useLocalDpi xmlns:a14="http://schemas.microsoft.com/office/drawing/2010/main" val="0"/>
            </a:ext>
          </a:extLst>
        </a:blip>
        <a:srcRect/>
        <a:stretch>
          <a:fillRect/>
        </a:stretch>
      </xdr:blipFill>
      <xdr:spPr bwMode="auto">
        <a:xfrm>
          <a:off x="7564967" y="30154034"/>
          <a:ext cx="665692" cy="522817"/>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6</xdr:col>
      <xdr:colOff>23283</xdr:colOff>
      <xdr:row>63</xdr:row>
      <xdr:rowOff>44451</xdr:rowOff>
    </xdr:from>
    <xdr:to>
      <xdr:col>7</xdr:col>
      <xdr:colOff>28575</xdr:colOff>
      <xdr:row>63</xdr:row>
      <xdr:rowOff>552451</xdr:rowOff>
    </xdr:to>
    <xdr:pic>
      <xdr:nvPicPr>
        <xdr:cNvPr id="391" name="Picture 390">
          <a:extLst>
            <a:ext uri="{FF2B5EF4-FFF2-40B4-BE49-F238E27FC236}">
              <a16:creationId xmlns="" xmlns:a16="http://schemas.microsoft.com/office/drawing/2014/main" id="{00000000-0008-0000-0200-000087010000}"/>
            </a:ext>
          </a:extLst>
        </xdr:cNvPr>
        <xdr:cNvPicPr>
          <a:picLocks noChangeAspect="1" noChangeArrowheads="1"/>
        </xdr:cNvPicPr>
      </xdr:nvPicPr>
      <xdr:blipFill>
        <a:blip xmlns:r="http://schemas.openxmlformats.org/officeDocument/2006/relationships" r:embed="rId24">
          <a:extLst>
            <a:ext uri="{28A0092B-C50C-407E-A947-70E740481C1C}">
              <a14:useLocalDpi xmlns:a14="http://schemas.microsoft.com/office/drawing/2010/main" val="0"/>
            </a:ext>
          </a:extLst>
        </a:blip>
        <a:srcRect/>
        <a:stretch>
          <a:fillRect/>
        </a:stretch>
      </xdr:blipFill>
      <xdr:spPr bwMode="auto">
        <a:xfrm>
          <a:off x="7579783" y="30702251"/>
          <a:ext cx="665692" cy="508000"/>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2</xdr:col>
      <xdr:colOff>19050</xdr:colOff>
      <xdr:row>39</xdr:row>
      <xdr:rowOff>1</xdr:rowOff>
    </xdr:from>
    <xdr:to>
      <xdr:col>3</xdr:col>
      <xdr:colOff>9525</xdr:colOff>
      <xdr:row>40</xdr:row>
      <xdr:rowOff>19050</xdr:rowOff>
    </xdr:to>
    <xdr:pic>
      <xdr:nvPicPr>
        <xdr:cNvPr id="394" name="Picture 393">
          <a:extLst>
            <a:ext uri="{FF2B5EF4-FFF2-40B4-BE49-F238E27FC236}">
              <a16:creationId xmlns="" xmlns:a16="http://schemas.microsoft.com/office/drawing/2014/main" id="{00000000-0008-0000-0200-00008A01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4933950" y="20066001"/>
          <a:ext cx="650875" cy="654050"/>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2</xdr:col>
      <xdr:colOff>9525</xdr:colOff>
      <xdr:row>40</xdr:row>
      <xdr:rowOff>9526</xdr:rowOff>
    </xdr:from>
    <xdr:to>
      <xdr:col>3</xdr:col>
      <xdr:colOff>0</xdr:colOff>
      <xdr:row>41</xdr:row>
      <xdr:rowOff>47627</xdr:rowOff>
    </xdr:to>
    <xdr:pic>
      <xdr:nvPicPr>
        <xdr:cNvPr id="395" name="Picture 394">
          <a:extLst>
            <a:ext uri="{FF2B5EF4-FFF2-40B4-BE49-F238E27FC236}">
              <a16:creationId xmlns="" xmlns:a16="http://schemas.microsoft.com/office/drawing/2014/main" id="{00000000-0008-0000-0200-00008B01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4924425" y="20710526"/>
          <a:ext cx="650875" cy="647700"/>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2</xdr:col>
      <xdr:colOff>9525</xdr:colOff>
      <xdr:row>41</xdr:row>
      <xdr:rowOff>38100</xdr:rowOff>
    </xdr:from>
    <xdr:to>
      <xdr:col>2</xdr:col>
      <xdr:colOff>571500</xdr:colOff>
      <xdr:row>41</xdr:row>
      <xdr:rowOff>609600</xdr:rowOff>
    </xdr:to>
    <xdr:pic>
      <xdr:nvPicPr>
        <xdr:cNvPr id="396" name="Picture 395">
          <a:extLst>
            <a:ext uri="{FF2B5EF4-FFF2-40B4-BE49-F238E27FC236}">
              <a16:creationId xmlns="" xmlns:a16="http://schemas.microsoft.com/office/drawing/2014/main" id="{00000000-0008-0000-0200-00008C01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924425" y="21348700"/>
          <a:ext cx="561975" cy="571500"/>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2</xdr:col>
      <xdr:colOff>19050</xdr:colOff>
      <xdr:row>42</xdr:row>
      <xdr:rowOff>9525</xdr:rowOff>
    </xdr:from>
    <xdr:to>
      <xdr:col>3</xdr:col>
      <xdr:colOff>0</xdr:colOff>
      <xdr:row>42</xdr:row>
      <xdr:rowOff>428625</xdr:rowOff>
    </xdr:to>
    <xdr:pic>
      <xdr:nvPicPr>
        <xdr:cNvPr id="397" name="Picture 396">
          <a:extLst>
            <a:ext uri="{FF2B5EF4-FFF2-40B4-BE49-F238E27FC236}">
              <a16:creationId xmlns="" xmlns:a16="http://schemas.microsoft.com/office/drawing/2014/main" id="{00000000-0008-0000-0200-00008D010000}"/>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4933950" y="21942425"/>
          <a:ext cx="641350" cy="419100"/>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21</xdr:col>
      <xdr:colOff>0</xdr:colOff>
      <xdr:row>74</xdr:row>
      <xdr:rowOff>0</xdr:rowOff>
    </xdr:from>
    <xdr:to>
      <xdr:col>22</xdr:col>
      <xdr:colOff>38100</xdr:colOff>
      <xdr:row>75</xdr:row>
      <xdr:rowOff>66673</xdr:rowOff>
    </xdr:to>
    <xdr:pic>
      <xdr:nvPicPr>
        <xdr:cNvPr id="406" name="Picture 405">
          <a:extLst>
            <a:ext uri="{FF2B5EF4-FFF2-40B4-BE49-F238E27FC236}">
              <a16:creationId xmlns="" xmlns:a16="http://schemas.microsoft.com/office/drawing/2014/main" id="{00000000-0008-0000-0200-000096010000}"/>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17462500" y="39471600"/>
          <a:ext cx="698500" cy="650873"/>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21</xdr:col>
      <xdr:colOff>0</xdr:colOff>
      <xdr:row>73</xdr:row>
      <xdr:rowOff>0</xdr:rowOff>
    </xdr:from>
    <xdr:to>
      <xdr:col>22</xdr:col>
      <xdr:colOff>38100</xdr:colOff>
      <xdr:row>74</xdr:row>
      <xdr:rowOff>47626</xdr:rowOff>
    </xdr:to>
    <xdr:pic>
      <xdr:nvPicPr>
        <xdr:cNvPr id="407" name="Picture 406">
          <a:extLst>
            <a:ext uri="{FF2B5EF4-FFF2-40B4-BE49-F238E27FC236}">
              <a16:creationId xmlns="" xmlns:a16="http://schemas.microsoft.com/office/drawing/2014/main" id="{00000000-0008-0000-0200-000097010000}"/>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17462500" y="38862000"/>
          <a:ext cx="698500" cy="657227"/>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8</xdr:col>
      <xdr:colOff>0</xdr:colOff>
      <xdr:row>85</xdr:row>
      <xdr:rowOff>0</xdr:rowOff>
    </xdr:from>
    <xdr:to>
      <xdr:col>9</xdr:col>
      <xdr:colOff>19050</xdr:colOff>
      <xdr:row>86</xdr:row>
      <xdr:rowOff>47625</xdr:rowOff>
    </xdr:to>
    <xdr:pic>
      <xdr:nvPicPr>
        <xdr:cNvPr id="411" name="Picture 410">
          <a:extLst>
            <a:ext uri="{FF2B5EF4-FFF2-40B4-BE49-F238E27FC236}">
              <a16:creationId xmlns="" xmlns:a16="http://schemas.microsoft.com/office/drawing/2014/main" id="{00000000-0008-0000-0200-00009B010000}"/>
            </a:ext>
          </a:extLst>
        </xdr:cNvPr>
        <xdr:cNvPicPr>
          <a:picLocks noChangeAspect="1" noChangeArrowheads="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8877300" y="44234100"/>
          <a:ext cx="679450" cy="657225"/>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8</xdr:col>
      <xdr:colOff>0</xdr:colOff>
      <xdr:row>87</xdr:row>
      <xdr:rowOff>0</xdr:rowOff>
    </xdr:from>
    <xdr:to>
      <xdr:col>9</xdr:col>
      <xdr:colOff>19050</xdr:colOff>
      <xdr:row>88</xdr:row>
      <xdr:rowOff>9526</xdr:rowOff>
    </xdr:to>
    <xdr:pic>
      <xdr:nvPicPr>
        <xdr:cNvPr id="412" name="Picture 411">
          <a:extLst>
            <a:ext uri="{FF2B5EF4-FFF2-40B4-BE49-F238E27FC236}">
              <a16:creationId xmlns="" xmlns:a16="http://schemas.microsoft.com/office/drawing/2014/main" id="{00000000-0008-0000-0200-00009C010000}"/>
            </a:ext>
          </a:extLst>
        </xdr:cNvPr>
        <xdr:cNvPicPr>
          <a:picLocks noChangeAspect="1" noChangeArrowheads="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8877300" y="45669200"/>
          <a:ext cx="679450" cy="1025525"/>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3</xdr:col>
      <xdr:colOff>9525</xdr:colOff>
      <xdr:row>87</xdr:row>
      <xdr:rowOff>28575</xdr:rowOff>
    </xdr:from>
    <xdr:to>
      <xdr:col>4</xdr:col>
      <xdr:colOff>0</xdr:colOff>
      <xdr:row>87</xdr:row>
      <xdr:rowOff>1009650</xdr:rowOff>
    </xdr:to>
    <xdr:pic>
      <xdr:nvPicPr>
        <xdr:cNvPr id="414" name="Picture 413">
          <a:extLst>
            <a:ext uri="{FF2B5EF4-FFF2-40B4-BE49-F238E27FC236}">
              <a16:creationId xmlns="" xmlns:a16="http://schemas.microsoft.com/office/drawing/2014/main" id="{00000000-0008-0000-0200-00009E010000}"/>
            </a:ext>
          </a:extLst>
        </xdr:cNvPr>
        <xdr:cNvPicPr>
          <a:picLocks noChangeAspect="1" noChangeArrowheads="1"/>
        </xdr:cNvPicPr>
      </xdr:nvPicPr>
      <xdr:blipFill>
        <a:blip xmlns:r="http://schemas.openxmlformats.org/officeDocument/2006/relationships" r:embed="rId21">
          <a:extLst>
            <a:ext uri="{28A0092B-C50C-407E-A947-70E740481C1C}">
              <a14:useLocalDpi xmlns:a14="http://schemas.microsoft.com/office/drawing/2010/main" val="0"/>
            </a:ext>
          </a:extLst>
        </a:blip>
        <a:srcRect/>
        <a:stretch>
          <a:fillRect/>
        </a:stretch>
      </xdr:blipFill>
      <xdr:spPr bwMode="auto">
        <a:xfrm>
          <a:off x="5584825" y="45697775"/>
          <a:ext cx="650875" cy="981075"/>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6</xdr:col>
      <xdr:colOff>0</xdr:colOff>
      <xdr:row>59</xdr:row>
      <xdr:rowOff>190501</xdr:rowOff>
    </xdr:from>
    <xdr:to>
      <xdr:col>7</xdr:col>
      <xdr:colOff>5292</xdr:colOff>
      <xdr:row>61</xdr:row>
      <xdr:rowOff>31751</xdr:rowOff>
    </xdr:to>
    <xdr:pic>
      <xdr:nvPicPr>
        <xdr:cNvPr id="416" name="Picture 415">
          <a:extLst>
            <a:ext uri="{FF2B5EF4-FFF2-40B4-BE49-F238E27FC236}">
              <a16:creationId xmlns="" xmlns:a16="http://schemas.microsoft.com/office/drawing/2014/main" id="{00000000-0008-0000-0200-0000A0010000}"/>
            </a:ext>
          </a:extLst>
        </xdr:cNvPr>
        <xdr:cNvPicPr>
          <a:picLocks noChangeAspect="1" noChangeArrowheads="1"/>
        </xdr:cNvPicPr>
      </xdr:nvPicPr>
      <xdr:blipFill>
        <a:blip xmlns:r="http://schemas.openxmlformats.org/officeDocument/2006/relationships" r:embed="rId24">
          <a:extLst>
            <a:ext uri="{28A0092B-C50C-407E-A947-70E740481C1C}">
              <a14:useLocalDpi xmlns:a14="http://schemas.microsoft.com/office/drawing/2010/main" val="0"/>
            </a:ext>
          </a:extLst>
        </a:blip>
        <a:srcRect/>
        <a:stretch>
          <a:fillRect/>
        </a:stretch>
      </xdr:blipFill>
      <xdr:spPr bwMode="auto">
        <a:xfrm>
          <a:off x="7556500" y="29070301"/>
          <a:ext cx="665692" cy="514350"/>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6</xdr:col>
      <xdr:colOff>4234</xdr:colOff>
      <xdr:row>61</xdr:row>
      <xdr:rowOff>78318</xdr:rowOff>
    </xdr:from>
    <xdr:to>
      <xdr:col>7</xdr:col>
      <xdr:colOff>9526</xdr:colOff>
      <xdr:row>61</xdr:row>
      <xdr:rowOff>586318</xdr:rowOff>
    </xdr:to>
    <xdr:pic>
      <xdr:nvPicPr>
        <xdr:cNvPr id="417" name="Picture 416">
          <a:extLst>
            <a:ext uri="{FF2B5EF4-FFF2-40B4-BE49-F238E27FC236}">
              <a16:creationId xmlns="" xmlns:a16="http://schemas.microsoft.com/office/drawing/2014/main" id="{00000000-0008-0000-0200-0000A1010000}"/>
            </a:ext>
          </a:extLst>
        </xdr:cNvPr>
        <xdr:cNvPicPr>
          <a:picLocks noChangeAspect="1" noChangeArrowheads="1"/>
        </xdr:cNvPicPr>
      </xdr:nvPicPr>
      <xdr:blipFill>
        <a:blip xmlns:r="http://schemas.openxmlformats.org/officeDocument/2006/relationships" r:embed="rId24">
          <a:extLst>
            <a:ext uri="{28A0092B-C50C-407E-A947-70E740481C1C}">
              <a14:useLocalDpi xmlns:a14="http://schemas.microsoft.com/office/drawing/2010/main" val="0"/>
            </a:ext>
          </a:extLst>
        </a:blip>
        <a:srcRect/>
        <a:stretch>
          <a:fillRect/>
        </a:stretch>
      </xdr:blipFill>
      <xdr:spPr bwMode="auto">
        <a:xfrm>
          <a:off x="7560734" y="29631218"/>
          <a:ext cx="665692" cy="508000"/>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6</xdr:col>
      <xdr:colOff>8467</xdr:colOff>
      <xdr:row>61</xdr:row>
      <xdr:rowOff>601134</xdr:rowOff>
    </xdr:from>
    <xdr:to>
      <xdr:col>7</xdr:col>
      <xdr:colOff>13759</xdr:colOff>
      <xdr:row>63</xdr:row>
      <xdr:rowOff>19051</xdr:rowOff>
    </xdr:to>
    <xdr:pic>
      <xdr:nvPicPr>
        <xdr:cNvPr id="418" name="Picture 417">
          <a:extLst>
            <a:ext uri="{FF2B5EF4-FFF2-40B4-BE49-F238E27FC236}">
              <a16:creationId xmlns="" xmlns:a16="http://schemas.microsoft.com/office/drawing/2014/main" id="{00000000-0008-0000-0200-0000A2010000}"/>
            </a:ext>
          </a:extLst>
        </xdr:cNvPr>
        <xdr:cNvPicPr>
          <a:picLocks noChangeAspect="1" noChangeArrowheads="1"/>
        </xdr:cNvPicPr>
      </xdr:nvPicPr>
      <xdr:blipFill>
        <a:blip xmlns:r="http://schemas.openxmlformats.org/officeDocument/2006/relationships" r:embed="rId24">
          <a:extLst>
            <a:ext uri="{28A0092B-C50C-407E-A947-70E740481C1C}">
              <a14:useLocalDpi xmlns:a14="http://schemas.microsoft.com/office/drawing/2010/main" val="0"/>
            </a:ext>
          </a:extLst>
        </a:blip>
        <a:srcRect/>
        <a:stretch>
          <a:fillRect/>
        </a:stretch>
      </xdr:blipFill>
      <xdr:spPr bwMode="auto">
        <a:xfrm>
          <a:off x="7564967" y="30154034"/>
          <a:ext cx="665692" cy="522816"/>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6</xdr:col>
      <xdr:colOff>23283</xdr:colOff>
      <xdr:row>63</xdr:row>
      <xdr:rowOff>44451</xdr:rowOff>
    </xdr:from>
    <xdr:to>
      <xdr:col>7</xdr:col>
      <xdr:colOff>28575</xdr:colOff>
      <xdr:row>63</xdr:row>
      <xdr:rowOff>552451</xdr:rowOff>
    </xdr:to>
    <xdr:pic>
      <xdr:nvPicPr>
        <xdr:cNvPr id="419" name="Picture 418">
          <a:extLst>
            <a:ext uri="{FF2B5EF4-FFF2-40B4-BE49-F238E27FC236}">
              <a16:creationId xmlns="" xmlns:a16="http://schemas.microsoft.com/office/drawing/2014/main" id="{00000000-0008-0000-0200-0000A3010000}"/>
            </a:ext>
          </a:extLst>
        </xdr:cNvPr>
        <xdr:cNvPicPr>
          <a:picLocks noChangeAspect="1" noChangeArrowheads="1"/>
        </xdr:cNvPicPr>
      </xdr:nvPicPr>
      <xdr:blipFill>
        <a:blip xmlns:r="http://schemas.openxmlformats.org/officeDocument/2006/relationships" r:embed="rId24">
          <a:extLst>
            <a:ext uri="{28A0092B-C50C-407E-A947-70E740481C1C}">
              <a14:useLocalDpi xmlns:a14="http://schemas.microsoft.com/office/drawing/2010/main" val="0"/>
            </a:ext>
          </a:extLst>
        </a:blip>
        <a:srcRect/>
        <a:stretch>
          <a:fillRect/>
        </a:stretch>
      </xdr:blipFill>
      <xdr:spPr bwMode="auto">
        <a:xfrm>
          <a:off x="7579783" y="30702251"/>
          <a:ext cx="665692" cy="508000"/>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6</xdr:col>
      <xdr:colOff>10583</xdr:colOff>
      <xdr:row>8</xdr:row>
      <xdr:rowOff>21167</xdr:rowOff>
    </xdr:from>
    <xdr:to>
      <xdr:col>7</xdr:col>
      <xdr:colOff>0</xdr:colOff>
      <xdr:row>9</xdr:row>
      <xdr:rowOff>25015</xdr:rowOff>
    </xdr:to>
    <xdr:pic>
      <xdr:nvPicPr>
        <xdr:cNvPr id="429" name="Picture 428">
          <a:extLst>
            <a:ext uri="{FF2B5EF4-FFF2-40B4-BE49-F238E27FC236}">
              <a16:creationId xmlns="" xmlns:a16="http://schemas.microsoft.com/office/drawing/2014/main" id="{00000000-0008-0000-0200-0000AD010000}"/>
            </a:ext>
          </a:extLst>
        </xdr:cNvPr>
        <xdr:cNvPicPr>
          <a:picLocks noChangeAspect="1" noChangeArrowheads="1"/>
        </xdr:cNvPicPr>
      </xdr:nvPicPr>
      <xdr:blipFill>
        <a:blip xmlns:r="http://schemas.openxmlformats.org/officeDocument/2006/relationships" r:embed="rId27">
          <a:extLst>
            <a:ext uri="{28A0092B-C50C-407E-A947-70E740481C1C}">
              <a14:useLocalDpi xmlns:a14="http://schemas.microsoft.com/office/drawing/2010/main" val="0"/>
            </a:ext>
          </a:extLst>
        </a:blip>
        <a:srcRect/>
        <a:stretch>
          <a:fillRect/>
        </a:stretch>
      </xdr:blipFill>
      <xdr:spPr bwMode="auto">
        <a:xfrm>
          <a:off x="7567083" y="4250267"/>
          <a:ext cx="649817" cy="422948"/>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6</xdr:col>
      <xdr:colOff>10583</xdr:colOff>
      <xdr:row>9</xdr:row>
      <xdr:rowOff>275166</xdr:rowOff>
    </xdr:from>
    <xdr:to>
      <xdr:col>7</xdr:col>
      <xdr:colOff>0</xdr:colOff>
      <xdr:row>9</xdr:row>
      <xdr:rowOff>486833</xdr:rowOff>
    </xdr:to>
    <xdr:pic>
      <xdr:nvPicPr>
        <xdr:cNvPr id="431" name="Picture 430">
          <a:extLst>
            <a:ext uri="{FF2B5EF4-FFF2-40B4-BE49-F238E27FC236}">
              <a16:creationId xmlns="" xmlns:a16="http://schemas.microsoft.com/office/drawing/2014/main" id="{00000000-0008-0000-0200-0000AF010000}"/>
            </a:ext>
          </a:extLst>
        </xdr:cNvPr>
        <xdr:cNvPicPr>
          <a:picLocks noChangeAspect="1" noChangeArrowheads="1"/>
        </xdr:cNvPicPr>
      </xdr:nvPicPr>
      <xdr:blipFill>
        <a:blip xmlns:r="http://schemas.openxmlformats.org/officeDocument/2006/relationships" r:embed="rId29">
          <a:extLst>
            <a:ext uri="{28A0092B-C50C-407E-A947-70E740481C1C}">
              <a14:useLocalDpi xmlns:a14="http://schemas.microsoft.com/office/drawing/2010/main" val="0"/>
            </a:ext>
          </a:extLst>
        </a:blip>
        <a:srcRect/>
        <a:stretch>
          <a:fillRect/>
        </a:stretch>
      </xdr:blipFill>
      <xdr:spPr bwMode="auto">
        <a:xfrm>
          <a:off x="7567083" y="4923366"/>
          <a:ext cx="649817" cy="211667"/>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7</xdr:col>
      <xdr:colOff>571501</xdr:colOff>
      <xdr:row>25</xdr:row>
      <xdr:rowOff>381002</xdr:rowOff>
    </xdr:from>
    <xdr:to>
      <xdr:col>9</xdr:col>
      <xdr:colOff>21168</xdr:colOff>
      <xdr:row>25</xdr:row>
      <xdr:rowOff>762002</xdr:rowOff>
    </xdr:to>
    <xdr:pic>
      <xdr:nvPicPr>
        <xdr:cNvPr id="440" name="Picture 439">
          <a:extLst>
            <a:ext uri="{FF2B5EF4-FFF2-40B4-BE49-F238E27FC236}">
              <a16:creationId xmlns="" xmlns:a16="http://schemas.microsoft.com/office/drawing/2014/main" id="{00000000-0008-0000-0200-0000B8010000}"/>
            </a:ext>
          </a:extLst>
        </xdr:cNvPr>
        <xdr:cNvPicPr>
          <a:picLocks noChangeAspect="1" noChangeArrowheads="1"/>
        </xdr:cNvPicPr>
      </xdr:nvPicPr>
      <xdr:blipFill rotWithShape="1">
        <a:blip xmlns:r="http://schemas.openxmlformats.org/officeDocument/2006/relationships" r:embed="rId49">
          <a:extLst>
            <a:ext uri="{28A0092B-C50C-407E-A947-70E740481C1C}">
              <a14:useLocalDpi xmlns:a14="http://schemas.microsoft.com/office/drawing/2010/main" val="0"/>
            </a:ext>
          </a:extLst>
        </a:blip>
        <a:srcRect b="68101"/>
        <a:stretch/>
      </xdr:blipFill>
      <xdr:spPr bwMode="auto">
        <a:xfrm>
          <a:off x="7796894" y="13525502"/>
          <a:ext cx="619881" cy="381000"/>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9</xdr:col>
      <xdr:colOff>582082</xdr:colOff>
      <xdr:row>24</xdr:row>
      <xdr:rowOff>433916</xdr:rowOff>
    </xdr:from>
    <xdr:to>
      <xdr:col>11</xdr:col>
      <xdr:colOff>686</xdr:colOff>
      <xdr:row>25</xdr:row>
      <xdr:rowOff>1164166</xdr:rowOff>
    </xdr:to>
    <xdr:pic>
      <xdr:nvPicPr>
        <xdr:cNvPr id="442" name="Picture 441">
          <a:extLst>
            <a:ext uri="{FF2B5EF4-FFF2-40B4-BE49-F238E27FC236}">
              <a16:creationId xmlns="" xmlns:a16="http://schemas.microsoft.com/office/drawing/2014/main" id="{00000000-0008-0000-0200-0000BA010000}"/>
            </a:ext>
          </a:extLst>
        </xdr:cNvPr>
        <xdr:cNvPicPr>
          <a:picLocks noChangeAspect="1" noChangeArrowheads="1"/>
        </xdr:cNvPicPr>
      </xdr:nvPicPr>
      <xdr:blipFill>
        <a:blip xmlns:r="http://schemas.openxmlformats.org/officeDocument/2006/relationships" r:embed="rId32">
          <a:extLst>
            <a:ext uri="{28A0092B-C50C-407E-A947-70E740481C1C}">
              <a14:useLocalDpi xmlns:a14="http://schemas.microsoft.com/office/drawing/2010/main" val="0"/>
            </a:ext>
          </a:extLst>
        </a:blip>
        <a:srcRect/>
        <a:stretch>
          <a:fillRect/>
        </a:stretch>
      </xdr:blipFill>
      <xdr:spPr bwMode="auto">
        <a:xfrm>
          <a:off x="10119782" y="13070416"/>
          <a:ext cx="660400" cy="1174750"/>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9</xdr:col>
      <xdr:colOff>582082</xdr:colOff>
      <xdr:row>32</xdr:row>
      <xdr:rowOff>10584</xdr:rowOff>
    </xdr:from>
    <xdr:to>
      <xdr:col>11</xdr:col>
      <xdr:colOff>9019</xdr:colOff>
      <xdr:row>32</xdr:row>
      <xdr:rowOff>603250</xdr:rowOff>
    </xdr:to>
    <xdr:pic>
      <xdr:nvPicPr>
        <xdr:cNvPr id="445" name="Picture 444">
          <a:extLst>
            <a:ext uri="{FF2B5EF4-FFF2-40B4-BE49-F238E27FC236}">
              <a16:creationId xmlns="" xmlns:a16="http://schemas.microsoft.com/office/drawing/2014/main" id="{00000000-0008-0000-0200-0000BD010000}"/>
            </a:ext>
          </a:extLst>
        </xdr:cNvPr>
        <xdr:cNvPicPr>
          <a:picLocks noChangeAspect="1" noChangeArrowheads="1"/>
        </xdr:cNvPicPr>
      </xdr:nvPicPr>
      <xdr:blipFill>
        <a:blip xmlns:r="http://schemas.openxmlformats.org/officeDocument/2006/relationships" r:embed="rId34">
          <a:extLst>
            <a:ext uri="{28A0092B-C50C-407E-A947-70E740481C1C}">
              <a14:useLocalDpi xmlns:a14="http://schemas.microsoft.com/office/drawing/2010/main" val="0"/>
            </a:ext>
          </a:extLst>
        </a:blip>
        <a:srcRect/>
        <a:stretch>
          <a:fillRect/>
        </a:stretch>
      </xdr:blipFill>
      <xdr:spPr bwMode="auto">
        <a:xfrm>
          <a:off x="10119782" y="18590684"/>
          <a:ext cx="747737" cy="592666"/>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7</xdr:col>
      <xdr:colOff>574674</xdr:colOff>
      <xdr:row>85</xdr:row>
      <xdr:rowOff>0</xdr:rowOff>
    </xdr:from>
    <xdr:to>
      <xdr:col>9</xdr:col>
      <xdr:colOff>10582</xdr:colOff>
      <xdr:row>86</xdr:row>
      <xdr:rowOff>49480</xdr:rowOff>
    </xdr:to>
    <xdr:pic>
      <xdr:nvPicPr>
        <xdr:cNvPr id="455" name="Picture 454">
          <a:extLst>
            <a:ext uri="{FF2B5EF4-FFF2-40B4-BE49-F238E27FC236}">
              <a16:creationId xmlns="" xmlns:a16="http://schemas.microsoft.com/office/drawing/2014/main" id="{00000000-0008-0000-0200-0000C7010000}"/>
            </a:ext>
          </a:extLst>
        </xdr:cNvPr>
        <xdr:cNvPicPr>
          <a:picLocks noChangeAspect="1" noChangeArrowheads="1"/>
        </xdr:cNvPicPr>
      </xdr:nvPicPr>
      <xdr:blipFill rotWithShape="1">
        <a:blip xmlns:r="http://schemas.openxmlformats.org/officeDocument/2006/relationships" r:embed="rId35">
          <a:extLst>
            <a:ext uri="{28A0092B-C50C-407E-A947-70E740481C1C}">
              <a14:useLocalDpi xmlns:a14="http://schemas.microsoft.com/office/drawing/2010/main" val="0"/>
            </a:ext>
          </a:extLst>
        </a:blip>
        <a:srcRect t="30053" b="32788"/>
        <a:stretch/>
      </xdr:blipFill>
      <xdr:spPr bwMode="auto">
        <a:xfrm>
          <a:off x="7774090" y="44606688"/>
          <a:ext cx="598700" cy="655617"/>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7</xdr:col>
      <xdr:colOff>574675</xdr:colOff>
      <xdr:row>87</xdr:row>
      <xdr:rowOff>39158</xdr:rowOff>
    </xdr:from>
    <xdr:to>
      <xdr:col>9</xdr:col>
      <xdr:colOff>31750</xdr:colOff>
      <xdr:row>88</xdr:row>
      <xdr:rowOff>10584</xdr:rowOff>
    </xdr:to>
    <xdr:pic>
      <xdr:nvPicPr>
        <xdr:cNvPr id="456" name="Picture 455">
          <a:extLst>
            <a:ext uri="{FF2B5EF4-FFF2-40B4-BE49-F238E27FC236}">
              <a16:creationId xmlns="" xmlns:a16="http://schemas.microsoft.com/office/drawing/2014/main" id="{00000000-0008-0000-0200-0000C8010000}"/>
            </a:ext>
          </a:extLst>
        </xdr:cNvPr>
        <xdr:cNvPicPr>
          <a:picLocks noChangeAspect="1" noChangeArrowheads="1"/>
        </xdr:cNvPicPr>
      </xdr:nvPicPr>
      <xdr:blipFill>
        <a:blip xmlns:r="http://schemas.openxmlformats.org/officeDocument/2006/relationships" r:embed="rId35">
          <a:extLst>
            <a:ext uri="{28A0092B-C50C-407E-A947-70E740481C1C}">
              <a14:useLocalDpi xmlns:a14="http://schemas.microsoft.com/office/drawing/2010/main" val="0"/>
            </a:ext>
          </a:extLst>
        </a:blip>
        <a:srcRect/>
        <a:stretch>
          <a:fillRect/>
        </a:stretch>
      </xdr:blipFill>
      <xdr:spPr bwMode="auto">
        <a:xfrm>
          <a:off x="8791575" y="45708358"/>
          <a:ext cx="777875" cy="987425"/>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10</xdr:col>
      <xdr:colOff>0</xdr:colOff>
      <xdr:row>86</xdr:row>
      <xdr:rowOff>0</xdr:rowOff>
    </xdr:from>
    <xdr:to>
      <xdr:col>11</xdr:col>
      <xdr:colOff>9020</xdr:colOff>
      <xdr:row>86</xdr:row>
      <xdr:rowOff>814916</xdr:rowOff>
    </xdr:to>
    <xdr:pic>
      <xdr:nvPicPr>
        <xdr:cNvPr id="457" name="Picture 456">
          <a:extLst>
            <a:ext uri="{FF2B5EF4-FFF2-40B4-BE49-F238E27FC236}">
              <a16:creationId xmlns="" xmlns:a16="http://schemas.microsoft.com/office/drawing/2014/main" id="{00000000-0008-0000-0200-0000C9010000}"/>
            </a:ext>
          </a:extLst>
        </xdr:cNvPr>
        <xdr:cNvPicPr>
          <a:picLocks noChangeAspect="1" noChangeArrowheads="1"/>
        </xdr:cNvPicPr>
      </xdr:nvPicPr>
      <xdr:blipFill>
        <a:blip xmlns:r="http://schemas.openxmlformats.org/officeDocument/2006/relationships" r:embed="rId34">
          <a:extLst>
            <a:ext uri="{28A0092B-C50C-407E-A947-70E740481C1C}">
              <a14:useLocalDpi xmlns:a14="http://schemas.microsoft.com/office/drawing/2010/main" val="0"/>
            </a:ext>
          </a:extLst>
        </a:blip>
        <a:srcRect/>
        <a:stretch>
          <a:fillRect/>
        </a:stretch>
      </xdr:blipFill>
      <xdr:spPr bwMode="auto">
        <a:xfrm>
          <a:off x="10198100" y="44843700"/>
          <a:ext cx="669420" cy="814916"/>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4</xdr:col>
      <xdr:colOff>42333</xdr:colOff>
      <xdr:row>87</xdr:row>
      <xdr:rowOff>10583</xdr:rowOff>
    </xdr:from>
    <xdr:to>
      <xdr:col>5</xdr:col>
      <xdr:colOff>9525</xdr:colOff>
      <xdr:row>87</xdr:row>
      <xdr:rowOff>994833</xdr:rowOff>
    </xdr:to>
    <xdr:pic>
      <xdr:nvPicPr>
        <xdr:cNvPr id="459" name="Picture 458">
          <a:extLst>
            <a:ext uri="{FF2B5EF4-FFF2-40B4-BE49-F238E27FC236}">
              <a16:creationId xmlns="" xmlns:a16="http://schemas.microsoft.com/office/drawing/2014/main" id="{00000000-0008-0000-0200-0000CB010000}"/>
            </a:ext>
          </a:extLst>
        </xdr:cNvPr>
        <xdr:cNvPicPr>
          <a:picLocks noChangeAspect="1" noChangeArrowheads="1"/>
        </xdr:cNvPicPr>
      </xdr:nvPicPr>
      <xdr:blipFill>
        <a:blip xmlns:r="http://schemas.openxmlformats.org/officeDocument/2006/relationships" r:embed="rId36">
          <a:extLst>
            <a:ext uri="{28A0092B-C50C-407E-A947-70E740481C1C}">
              <a14:useLocalDpi xmlns:a14="http://schemas.microsoft.com/office/drawing/2010/main" val="0"/>
            </a:ext>
          </a:extLst>
        </a:blip>
        <a:srcRect/>
        <a:stretch>
          <a:fillRect/>
        </a:stretch>
      </xdr:blipFill>
      <xdr:spPr bwMode="auto">
        <a:xfrm>
          <a:off x="6278033" y="45679783"/>
          <a:ext cx="627592" cy="984250"/>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8</xdr:col>
      <xdr:colOff>21167</xdr:colOff>
      <xdr:row>88</xdr:row>
      <xdr:rowOff>21167</xdr:rowOff>
    </xdr:from>
    <xdr:to>
      <xdr:col>8</xdr:col>
      <xdr:colOff>579967</xdr:colOff>
      <xdr:row>88</xdr:row>
      <xdr:rowOff>624416</xdr:rowOff>
    </xdr:to>
    <xdr:pic>
      <xdr:nvPicPr>
        <xdr:cNvPr id="460" name="Picture 459">
          <a:extLst>
            <a:ext uri="{FF2B5EF4-FFF2-40B4-BE49-F238E27FC236}">
              <a16:creationId xmlns="" xmlns:a16="http://schemas.microsoft.com/office/drawing/2014/main" id="{00000000-0008-0000-0200-0000CC010000}"/>
            </a:ext>
          </a:extLst>
        </xdr:cNvPr>
        <xdr:cNvPicPr>
          <a:picLocks noChangeAspect="1" noChangeArrowheads="1"/>
        </xdr:cNvPicPr>
      </xdr:nvPicPr>
      <xdr:blipFill>
        <a:blip xmlns:r="http://schemas.openxmlformats.org/officeDocument/2006/relationships" r:embed="rId37">
          <a:extLst>
            <a:ext uri="{28A0092B-C50C-407E-A947-70E740481C1C}">
              <a14:useLocalDpi xmlns:a14="http://schemas.microsoft.com/office/drawing/2010/main" val="0"/>
            </a:ext>
          </a:extLst>
        </a:blip>
        <a:srcRect/>
        <a:stretch>
          <a:fillRect/>
        </a:stretch>
      </xdr:blipFill>
      <xdr:spPr bwMode="auto">
        <a:xfrm>
          <a:off x="8898467" y="46706367"/>
          <a:ext cx="558800" cy="603249"/>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23</xdr:col>
      <xdr:colOff>31751</xdr:colOff>
      <xdr:row>33</xdr:row>
      <xdr:rowOff>0</xdr:rowOff>
    </xdr:from>
    <xdr:to>
      <xdr:col>24</xdr:col>
      <xdr:colOff>0</xdr:colOff>
      <xdr:row>34</xdr:row>
      <xdr:rowOff>48382</xdr:rowOff>
    </xdr:to>
    <xdr:pic>
      <xdr:nvPicPr>
        <xdr:cNvPr id="461" name="Picture 460">
          <a:extLst>
            <a:ext uri="{FF2B5EF4-FFF2-40B4-BE49-F238E27FC236}">
              <a16:creationId xmlns="" xmlns:a16="http://schemas.microsoft.com/office/drawing/2014/main" id="{00000000-0008-0000-0200-0000CD010000}"/>
            </a:ext>
          </a:extLst>
        </xdr:cNvPr>
        <xdr:cNvPicPr>
          <a:picLocks noChangeAspect="1" noChangeArrowheads="1"/>
        </xdr:cNvPicPr>
      </xdr:nvPicPr>
      <xdr:blipFill>
        <a:blip xmlns:r="http://schemas.openxmlformats.org/officeDocument/2006/relationships" r:embed="rId41">
          <a:extLst>
            <a:ext uri="{28A0092B-C50C-407E-A947-70E740481C1C}">
              <a14:useLocalDpi xmlns:a14="http://schemas.microsoft.com/office/drawing/2010/main" val="0"/>
            </a:ext>
          </a:extLst>
        </a:blip>
        <a:srcRect/>
        <a:stretch>
          <a:fillRect/>
        </a:stretch>
      </xdr:blipFill>
      <xdr:spPr bwMode="auto">
        <a:xfrm>
          <a:off x="18815051" y="32435800"/>
          <a:ext cx="755649" cy="643467"/>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14</xdr:col>
      <xdr:colOff>10584</xdr:colOff>
      <xdr:row>34</xdr:row>
      <xdr:rowOff>758975</xdr:rowOff>
    </xdr:from>
    <xdr:to>
      <xdr:col>15</xdr:col>
      <xdr:colOff>0</xdr:colOff>
      <xdr:row>36</xdr:row>
      <xdr:rowOff>8919</xdr:rowOff>
    </xdr:to>
    <xdr:pic>
      <xdr:nvPicPr>
        <xdr:cNvPr id="471" name="Picture 470">
          <a:extLst>
            <a:ext uri="{FF2B5EF4-FFF2-40B4-BE49-F238E27FC236}">
              <a16:creationId xmlns="" xmlns:a16="http://schemas.microsoft.com/office/drawing/2014/main" id="{00000000-0008-0000-0200-0000D7010000}"/>
            </a:ext>
          </a:extLst>
        </xdr:cNvPr>
        <xdr:cNvPicPr>
          <a:picLocks noChangeAspect="1" noChangeArrowheads="1"/>
        </xdr:cNvPicPr>
      </xdr:nvPicPr>
      <xdr:blipFill>
        <a:blip xmlns:r="http://schemas.openxmlformats.org/officeDocument/2006/relationships" r:embed="rId50">
          <a:extLst>
            <a:ext uri="{28A0092B-C50C-407E-A947-70E740481C1C}">
              <a14:useLocalDpi xmlns:a14="http://schemas.microsoft.com/office/drawing/2010/main" val="0"/>
            </a:ext>
          </a:extLst>
        </a:blip>
        <a:srcRect/>
        <a:stretch>
          <a:fillRect/>
        </a:stretch>
      </xdr:blipFill>
      <xdr:spPr bwMode="auto">
        <a:xfrm>
          <a:off x="11331727" y="20652618"/>
          <a:ext cx="574523" cy="651480"/>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14</xdr:col>
      <xdr:colOff>0</xdr:colOff>
      <xdr:row>36</xdr:row>
      <xdr:rowOff>1</xdr:rowOff>
    </xdr:from>
    <xdr:to>
      <xdr:col>14</xdr:col>
      <xdr:colOff>571500</xdr:colOff>
      <xdr:row>36</xdr:row>
      <xdr:rowOff>296335</xdr:rowOff>
    </xdr:to>
    <xdr:pic>
      <xdr:nvPicPr>
        <xdr:cNvPr id="472" name="Picture 471">
          <a:extLst>
            <a:ext uri="{FF2B5EF4-FFF2-40B4-BE49-F238E27FC236}">
              <a16:creationId xmlns="" xmlns:a16="http://schemas.microsoft.com/office/drawing/2014/main" id="{00000000-0008-0000-0200-0000D8010000}"/>
            </a:ext>
          </a:extLst>
        </xdr:cNvPr>
        <xdr:cNvPicPr>
          <a:picLocks noChangeAspect="1" noChangeArrowheads="1"/>
        </xdr:cNvPicPr>
      </xdr:nvPicPr>
      <xdr:blipFill>
        <a:blip xmlns:r="http://schemas.openxmlformats.org/officeDocument/2006/relationships" r:embed="rId50">
          <a:extLst>
            <a:ext uri="{28A0092B-C50C-407E-A947-70E740481C1C}">
              <a14:useLocalDpi xmlns:a14="http://schemas.microsoft.com/office/drawing/2010/main" val="0"/>
            </a:ext>
          </a:extLst>
        </a:blip>
        <a:srcRect/>
        <a:stretch>
          <a:fillRect/>
        </a:stretch>
      </xdr:blipFill>
      <xdr:spPr bwMode="auto">
        <a:xfrm>
          <a:off x="12839700" y="34264601"/>
          <a:ext cx="571500" cy="416984"/>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17</xdr:col>
      <xdr:colOff>10583</xdr:colOff>
      <xdr:row>36</xdr:row>
      <xdr:rowOff>10584</xdr:rowOff>
    </xdr:from>
    <xdr:to>
      <xdr:col>18</xdr:col>
      <xdr:colOff>21166</xdr:colOff>
      <xdr:row>36</xdr:row>
      <xdr:rowOff>306917</xdr:rowOff>
    </xdr:to>
    <xdr:pic>
      <xdr:nvPicPr>
        <xdr:cNvPr id="473" name="Picture 472">
          <a:extLst>
            <a:ext uri="{FF2B5EF4-FFF2-40B4-BE49-F238E27FC236}">
              <a16:creationId xmlns="" xmlns:a16="http://schemas.microsoft.com/office/drawing/2014/main" id="{00000000-0008-0000-0200-0000D9010000}"/>
            </a:ext>
          </a:extLst>
        </xdr:cNvPr>
        <xdr:cNvPicPr>
          <a:picLocks noChangeAspect="1" noChangeArrowheads="1"/>
        </xdr:cNvPicPr>
      </xdr:nvPicPr>
      <xdr:blipFill>
        <a:blip xmlns:r="http://schemas.openxmlformats.org/officeDocument/2006/relationships" r:embed="rId51">
          <a:extLst>
            <a:ext uri="{28A0092B-C50C-407E-A947-70E740481C1C}">
              <a14:useLocalDpi xmlns:a14="http://schemas.microsoft.com/office/drawing/2010/main" val="0"/>
            </a:ext>
          </a:extLst>
        </a:blip>
        <a:srcRect/>
        <a:stretch>
          <a:fillRect/>
        </a:stretch>
      </xdr:blipFill>
      <xdr:spPr bwMode="auto">
        <a:xfrm>
          <a:off x="14831483" y="34275184"/>
          <a:ext cx="670983" cy="416983"/>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8</xdr:col>
      <xdr:colOff>585106</xdr:colOff>
      <xdr:row>3</xdr:row>
      <xdr:rowOff>231321</xdr:rowOff>
    </xdr:from>
    <xdr:to>
      <xdr:col>10</xdr:col>
      <xdr:colOff>18647</xdr:colOff>
      <xdr:row>4</xdr:row>
      <xdr:rowOff>394607</xdr:rowOff>
    </xdr:to>
    <xdr:pic>
      <xdr:nvPicPr>
        <xdr:cNvPr id="2" name="Picture 1">
          <a:extLst>
            <a:ext uri="{FF2B5EF4-FFF2-40B4-BE49-F238E27FC236}">
              <a16:creationId xmlns="" xmlns:a16="http://schemas.microsoft.com/office/drawing/2014/main" id="{00000000-0008-0000-0200-000002000000}"/>
            </a:ext>
          </a:extLst>
        </xdr:cNvPr>
        <xdr:cNvPicPr>
          <a:picLocks noChangeAspect="1"/>
        </xdr:cNvPicPr>
      </xdr:nvPicPr>
      <xdr:blipFill rotWithShape="1">
        <a:blip xmlns:r="http://schemas.openxmlformats.org/officeDocument/2006/relationships" r:embed="rId52">
          <a:extLst>
            <a:ext uri="{28A0092B-C50C-407E-A947-70E740481C1C}">
              <a14:useLocalDpi xmlns:a14="http://schemas.microsoft.com/office/drawing/2010/main" val="0"/>
            </a:ext>
          </a:extLst>
        </a:blip>
        <a:srcRect b="71160"/>
        <a:stretch/>
      </xdr:blipFill>
      <xdr:spPr>
        <a:xfrm>
          <a:off x="8395606" y="2149928"/>
          <a:ext cx="603755" cy="408215"/>
        </a:xfrm>
        <a:prstGeom prst="rect">
          <a:avLst/>
        </a:prstGeom>
      </xdr:spPr>
    </xdr:pic>
    <xdr:clientData/>
  </xdr:twoCellAnchor>
  <xdr:twoCellAnchor editAs="oneCell">
    <xdr:from>
      <xdr:col>10</xdr:col>
      <xdr:colOff>27215</xdr:colOff>
      <xdr:row>7</xdr:row>
      <xdr:rowOff>612321</xdr:rowOff>
    </xdr:from>
    <xdr:to>
      <xdr:col>11</xdr:col>
      <xdr:colOff>13607</xdr:colOff>
      <xdr:row>9</xdr:row>
      <xdr:rowOff>18566</xdr:rowOff>
    </xdr:to>
    <xdr:pic>
      <xdr:nvPicPr>
        <xdr:cNvPr id="492" name="Picture 491">
          <a:extLst>
            <a:ext uri="{FF2B5EF4-FFF2-40B4-BE49-F238E27FC236}">
              <a16:creationId xmlns="" xmlns:a16="http://schemas.microsoft.com/office/drawing/2014/main" id="{00000000-0008-0000-0200-0000EC010000}"/>
            </a:ext>
          </a:extLst>
        </xdr:cNvPr>
        <xdr:cNvPicPr>
          <a:picLocks noChangeAspect="1"/>
        </xdr:cNvPicPr>
      </xdr:nvPicPr>
      <xdr:blipFill rotWithShape="1">
        <a:blip xmlns:r="http://schemas.openxmlformats.org/officeDocument/2006/relationships" r:embed="rId52">
          <a:extLst>
            <a:ext uri="{28A0092B-C50C-407E-A947-70E740481C1C}">
              <a14:useLocalDpi xmlns:a14="http://schemas.microsoft.com/office/drawing/2010/main" val="0"/>
            </a:ext>
          </a:extLst>
        </a:blip>
        <a:srcRect l="741" t="28761" r="156" b="29757"/>
        <a:stretch/>
      </xdr:blipFill>
      <xdr:spPr>
        <a:xfrm>
          <a:off x="9007929" y="4218214"/>
          <a:ext cx="571499" cy="453995"/>
        </a:xfrm>
        <a:prstGeom prst="rect">
          <a:avLst/>
        </a:prstGeom>
      </xdr:spPr>
    </xdr:pic>
    <xdr:clientData/>
  </xdr:twoCellAnchor>
  <xdr:twoCellAnchor editAs="oneCell">
    <xdr:from>
      <xdr:col>9</xdr:col>
      <xdr:colOff>2721</xdr:colOff>
      <xdr:row>5</xdr:row>
      <xdr:rowOff>2721</xdr:rowOff>
    </xdr:from>
    <xdr:to>
      <xdr:col>10</xdr:col>
      <xdr:colOff>21369</xdr:colOff>
      <xdr:row>5</xdr:row>
      <xdr:rowOff>410936</xdr:rowOff>
    </xdr:to>
    <xdr:pic>
      <xdr:nvPicPr>
        <xdr:cNvPr id="495" name="Picture 494">
          <a:extLst>
            <a:ext uri="{FF2B5EF4-FFF2-40B4-BE49-F238E27FC236}">
              <a16:creationId xmlns="" xmlns:a16="http://schemas.microsoft.com/office/drawing/2014/main" id="{00000000-0008-0000-0200-0000EF010000}"/>
            </a:ext>
          </a:extLst>
        </xdr:cNvPr>
        <xdr:cNvPicPr>
          <a:picLocks noChangeAspect="1"/>
        </xdr:cNvPicPr>
      </xdr:nvPicPr>
      <xdr:blipFill rotWithShape="1">
        <a:blip xmlns:r="http://schemas.openxmlformats.org/officeDocument/2006/relationships" r:embed="rId52">
          <a:extLst>
            <a:ext uri="{28A0092B-C50C-407E-A947-70E740481C1C}">
              <a14:useLocalDpi xmlns:a14="http://schemas.microsoft.com/office/drawing/2010/main" val="0"/>
            </a:ext>
          </a:extLst>
        </a:blip>
        <a:srcRect b="71160"/>
        <a:stretch/>
      </xdr:blipFill>
      <xdr:spPr>
        <a:xfrm>
          <a:off x="8398328" y="2588078"/>
          <a:ext cx="603755" cy="408215"/>
        </a:xfrm>
        <a:prstGeom prst="rect">
          <a:avLst/>
        </a:prstGeom>
      </xdr:spPr>
    </xdr:pic>
    <xdr:clientData/>
  </xdr:twoCellAnchor>
  <xdr:twoCellAnchor editAs="oneCell">
    <xdr:from>
      <xdr:col>9</xdr:col>
      <xdr:colOff>5443</xdr:colOff>
      <xdr:row>8</xdr:row>
      <xdr:rowOff>19050</xdr:rowOff>
    </xdr:from>
    <xdr:to>
      <xdr:col>10</xdr:col>
      <xdr:colOff>24091</xdr:colOff>
      <xdr:row>9</xdr:row>
      <xdr:rowOff>5443</xdr:rowOff>
    </xdr:to>
    <xdr:pic>
      <xdr:nvPicPr>
        <xdr:cNvPr id="496" name="Picture 495">
          <a:extLst>
            <a:ext uri="{FF2B5EF4-FFF2-40B4-BE49-F238E27FC236}">
              <a16:creationId xmlns="" xmlns:a16="http://schemas.microsoft.com/office/drawing/2014/main" id="{00000000-0008-0000-0200-0000F0010000}"/>
            </a:ext>
          </a:extLst>
        </xdr:cNvPr>
        <xdr:cNvPicPr>
          <a:picLocks noChangeAspect="1"/>
        </xdr:cNvPicPr>
      </xdr:nvPicPr>
      <xdr:blipFill rotWithShape="1">
        <a:blip xmlns:r="http://schemas.openxmlformats.org/officeDocument/2006/relationships" r:embed="rId52">
          <a:extLst>
            <a:ext uri="{28A0092B-C50C-407E-A947-70E740481C1C}">
              <a14:useLocalDpi xmlns:a14="http://schemas.microsoft.com/office/drawing/2010/main" val="0"/>
            </a:ext>
          </a:extLst>
        </a:blip>
        <a:srcRect b="71160"/>
        <a:stretch/>
      </xdr:blipFill>
      <xdr:spPr>
        <a:xfrm>
          <a:off x="8401050" y="4250871"/>
          <a:ext cx="603755" cy="408215"/>
        </a:xfrm>
        <a:prstGeom prst="rect">
          <a:avLst/>
        </a:prstGeom>
      </xdr:spPr>
    </xdr:pic>
    <xdr:clientData/>
  </xdr:twoCellAnchor>
  <xdr:twoCellAnchor editAs="oneCell">
    <xdr:from>
      <xdr:col>8</xdr:col>
      <xdr:colOff>579664</xdr:colOff>
      <xdr:row>10</xdr:row>
      <xdr:rowOff>566056</xdr:rowOff>
    </xdr:from>
    <xdr:to>
      <xdr:col>10</xdr:col>
      <xdr:colOff>13205</xdr:colOff>
      <xdr:row>12</xdr:row>
      <xdr:rowOff>8164</xdr:rowOff>
    </xdr:to>
    <xdr:pic>
      <xdr:nvPicPr>
        <xdr:cNvPr id="497" name="Picture 496">
          <a:extLst>
            <a:ext uri="{FF2B5EF4-FFF2-40B4-BE49-F238E27FC236}">
              <a16:creationId xmlns="" xmlns:a16="http://schemas.microsoft.com/office/drawing/2014/main" id="{00000000-0008-0000-0200-0000F1010000}"/>
            </a:ext>
          </a:extLst>
        </xdr:cNvPr>
        <xdr:cNvPicPr>
          <a:picLocks noChangeAspect="1"/>
        </xdr:cNvPicPr>
      </xdr:nvPicPr>
      <xdr:blipFill rotWithShape="1">
        <a:blip xmlns:r="http://schemas.openxmlformats.org/officeDocument/2006/relationships" r:embed="rId52">
          <a:extLst>
            <a:ext uri="{28A0092B-C50C-407E-A947-70E740481C1C}">
              <a14:useLocalDpi xmlns:a14="http://schemas.microsoft.com/office/drawing/2010/main" val="0"/>
            </a:ext>
          </a:extLst>
        </a:blip>
        <a:srcRect b="71160"/>
        <a:stretch/>
      </xdr:blipFill>
      <xdr:spPr>
        <a:xfrm>
          <a:off x="8390164" y="5723163"/>
          <a:ext cx="603755" cy="408215"/>
        </a:xfrm>
        <a:prstGeom prst="rect">
          <a:avLst/>
        </a:prstGeom>
      </xdr:spPr>
    </xdr:pic>
    <xdr:clientData/>
  </xdr:twoCellAnchor>
  <xdr:twoCellAnchor editAs="oneCell">
    <xdr:from>
      <xdr:col>10</xdr:col>
      <xdr:colOff>29936</xdr:colOff>
      <xdr:row>9</xdr:row>
      <xdr:rowOff>29935</xdr:rowOff>
    </xdr:from>
    <xdr:to>
      <xdr:col>11</xdr:col>
      <xdr:colOff>16328</xdr:colOff>
      <xdr:row>9</xdr:row>
      <xdr:rowOff>483930</xdr:rowOff>
    </xdr:to>
    <xdr:pic>
      <xdr:nvPicPr>
        <xdr:cNvPr id="498" name="Picture 497">
          <a:extLst>
            <a:ext uri="{FF2B5EF4-FFF2-40B4-BE49-F238E27FC236}">
              <a16:creationId xmlns="" xmlns:a16="http://schemas.microsoft.com/office/drawing/2014/main" id="{00000000-0008-0000-0200-0000F2010000}"/>
            </a:ext>
          </a:extLst>
        </xdr:cNvPr>
        <xdr:cNvPicPr>
          <a:picLocks noChangeAspect="1"/>
        </xdr:cNvPicPr>
      </xdr:nvPicPr>
      <xdr:blipFill rotWithShape="1">
        <a:blip xmlns:r="http://schemas.openxmlformats.org/officeDocument/2006/relationships" r:embed="rId52">
          <a:extLst>
            <a:ext uri="{28A0092B-C50C-407E-A947-70E740481C1C}">
              <a14:useLocalDpi xmlns:a14="http://schemas.microsoft.com/office/drawing/2010/main" val="0"/>
            </a:ext>
          </a:extLst>
        </a:blip>
        <a:srcRect l="741" t="28761" r="156" b="29757"/>
        <a:stretch/>
      </xdr:blipFill>
      <xdr:spPr>
        <a:xfrm>
          <a:off x="9010650" y="4683578"/>
          <a:ext cx="571499" cy="453995"/>
        </a:xfrm>
        <a:prstGeom prst="rect">
          <a:avLst/>
        </a:prstGeom>
      </xdr:spPr>
    </xdr:pic>
    <xdr:clientData/>
  </xdr:twoCellAnchor>
  <xdr:twoCellAnchor editAs="oneCell">
    <xdr:from>
      <xdr:col>5</xdr:col>
      <xdr:colOff>13606</xdr:colOff>
      <xdr:row>5</xdr:row>
      <xdr:rowOff>0</xdr:rowOff>
    </xdr:from>
    <xdr:to>
      <xdr:col>6</xdr:col>
      <xdr:colOff>21683</xdr:colOff>
      <xdr:row>5</xdr:row>
      <xdr:rowOff>421821</xdr:rowOff>
    </xdr:to>
    <xdr:pic>
      <xdr:nvPicPr>
        <xdr:cNvPr id="3" name="Picture 2">
          <a:extLst>
            <a:ext uri="{FF2B5EF4-FFF2-40B4-BE49-F238E27FC236}">
              <a16:creationId xmlns="" xmlns:a16="http://schemas.microsoft.com/office/drawing/2014/main" id="{00000000-0008-0000-0200-000003000000}"/>
            </a:ext>
          </a:extLst>
        </xdr:cNvPr>
        <xdr:cNvPicPr>
          <a:picLocks noChangeAspect="1"/>
        </xdr:cNvPicPr>
      </xdr:nvPicPr>
      <xdr:blipFill rotWithShape="1">
        <a:blip xmlns:r="http://schemas.openxmlformats.org/officeDocument/2006/relationships" r:embed="rId53">
          <a:extLst>
            <a:ext uri="{28A0092B-C50C-407E-A947-70E740481C1C}">
              <a14:useLocalDpi xmlns:a14="http://schemas.microsoft.com/office/drawing/2010/main" val="0"/>
            </a:ext>
          </a:extLst>
        </a:blip>
        <a:srcRect b="82863"/>
        <a:stretch/>
      </xdr:blipFill>
      <xdr:spPr>
        <a:xfrm>
          <a:off x="6068785" y="2585357"/>
          <a:ext cx="593184" cy="421821"/>
        </a:xfrm>
        <a:prstGeom prst="rect">
          <a:avLst/>
        </a:prstGeom>
      </xdr:spPr>
    </xdr:pic>
    <xdr:clientData/>
  </xdr:twoCellAnchor>
  <xdr:twoCellAnchor editAs="oneCell">
    <xdr:from>
      <xdr:col>5</xdr:col>
      <xdr:colOff>16328</xdr:colOff>
      <xdr:row>6</xdr:row>
      <xdr:rowOff>70757</xdr:rowOff>
    </xdr:from>
    <xdr:to>
      <xdr:col>6</xdr:col>
      <xdr:colOff>24405</xdr:colOff>
      <xdr:row>6</xdr:row>
      <xdr:rowOff>492578</xdr:rowOff>
    </xdr:to>
    <xdr:pic>
      <xdr:nvPicPr>
        <xdr:cNvPr id="500" name="Picture 499">
          <a:extLst>
            <a:ext uri="{FF2B5EF4-FFF2-40B4-BE49-F238E27FC236}">
              <a16:creationId xmlns="" xmlns:a16="http://schemas.microsoft.com/office/drawing/2014/main" id="{00000000-0008-0000-0200-0000F4010000}"/>
            </a:ext>
          </a:extLst>
        </xdr:cNvPr>
        <xdr:cNvPicPr>
          <a:picLocks noChangeAspect="1"/>
        </xdr:cNvPicPr>
      </xdr:nvPicPr>
      <xdr:blipFill rotWithShape="1">
        <a:blip xmlns:r="http://schemas.openxmlformats.org/officeDocument/2006/relationships" r:embed="rId53">
          <a:extLst>
            <a:ext uri="{28A0092B-C50C-407E-A947-70E740481C1C}">
              <a14:useLocalDpi xmlns:a14="http://schemas.microsoft.com/office/drawing/2010/main" val="0"/>
            </a:ext>
          </a:extLst>
        </a:blip>
        <a:srcRect b="82863"/>
        <a:stretch/>
      </xdr:blipFill>
      <xdr:spPr>
        <a:xfrm>
          <a:off x="6071507" y="3091543"/>
          <a:ext cx="593184" cy="421821"/>
        </a:xfrm>
        <a:prstGeom prst="rect">
          <a:avLst/>
        </a:prstGeom>
      </xdr:spPr>
    </xdr:pic>
    <xdr:clientData/>
  </xdr:twoCellAnchor>
  <xdr:twoCellAnchor editAs="oneCell">
    <xdr:from>
      <xdr:col>5</xdr:col>
      <xdr:colOff>5442</xdr:colOff>
      <xdr:row>7</xdr:row>
      <xdr:rowOff>114300</xdr:rowOff>
    </xdr:from>
    <xdr:to>
      <xdr:col>6</xdr:col>
      <xdr:colOff>13519</xdr:colOff>
      <xdr:row>7</xdr:row>
      <xdr:rowOff>536121</xdr:rowOff>
    </xdr:to>
    <xdr:pic>
      <xdr:nvPicPr>
        <xdr:cNvPr id="501" name="Picture 500">
          <a:extLst>
            <a:ext uri="{FF2B5EF4-FFF2-40B4-BE49-F238E27FC236}">
              <a16:creationId xmlns="" xmlns:a16="http://schemas.microsoft.com/office/drawing/2014/main" id="{00000000-0008-0000-0200-0000F5010000}"/>
            </a:ext>
          </a:extLst>
        </xdr:cNvPr>
        <xdr:cNvPicPr>
          <a:picLocks noChangeAspect="1"/>
        </xdr:cNvPicPr>
      </xdr:nvPicPr>
      <xdr:blipFill rotWithShape="1">
        <a:blip xmlns:r="http://schemas.openxmlformats.org/officeDocument/2006/relationships" r:embed="rId53">
          <a:extLst>
            <a:ext uri="{28A0092B-C50C-407E-A947-70E740481C1C}">
              <a14:useLocalDpi xmlns:a14="http://schemas.microsoft.com/office/drawing/2010/main" val="0"/>
            </a:ext>
          </a:extLst>
        </a:blip>
        <a:srcRect b="82863"/>
        <a:stretch/>
      </xdr:blipFill>
      <xdr:spPr>
        <a:xfrm>
          <a:off x="6060621" y="3720193"/>
          <a:ext cx="593184" cy="421821"/>
        </a:xfrm>
        <a:prstGeom prst="rect">
          <a:avLst/>
        </a:prstGeom>
      </xdr:spPr>
    </xdr:pic>
    <xdr:clientData/>
  </xdr:twoCellAnchor>
  <xdr:twoCellAnchor editAs="oneCell">
    <xdr:from>
      <xdr:col>5</xdr:col>
      <xdr:colOff>8164</xdr:colOff>
      <xdr:row>9</xdr:row>
      <xdr:rowOff>35379</xdr:rowOff>
    </xdr:from>
    <xdr:to>
      <xdr:col>6</xdr:col>
      <xdr:colOff>16241</xdr:colOff>
      <xdr:row>9</xdr:row>
      <xdr:rowOff>457200</xdr:rowOff>
    </xdr:to>
    <xdr:pic>
      <xdr:nvPicPr>
        <xdr:cNvPr id="502" name="Picture 501">
          <a:extLst>
            <a:ext uri="{FF2B5EF4-FFF2-40B4-BE49-F238E27FC236}">
              <a16:creationId xmlns="" xmlns:a16="http://schemas.microsoft.com/office/drawing/2014/main" id="{00000000-0008-0000-0200-0000F6010000}"/>
            </a:ext>
          </a:extLst>
        </xdr:cNvPr>
        <xdr:cNvPicPr>
          <a:picLocks noChangeAspect="1"/>
        </xdr:cNvPicPr>
      </xdr:nvPicPr>
      <xdr:blipFill rotWithShape="1">
        <a:blip xmlns:r="http://schemas.openxmlformats.org/officeDocument/2006/relationships" r:embed="rId53">
          <a:extLst>
            <a:ext uri="{28A0092B-C50C-407E-A947-70E740481C1C}">
              <a14:useLocalDpi xmlns:a14="http://schemas.microsoft.com/office/drawing/2010/main" val="0"/>
            </a:ext>
          </a:extLst>
        </a:blip>
        <a:srcRect b="82863"/>
        <a:stretch/>
      </xdr:blipFill>
      <xdr:spPr>
        <a:xfrm>
          <a:off x="6063343" y="4689022"/>
          <a:ext cx="593184" cy="421821"/>
        </a:xfrm>
        <a:prstGeom prst="rect">
          <a:avLst/>
        </a:prstGeom>
      </xdr:spPr>
    </xdr:pic>
    <xdr:clientData/>
  </xdr:twoCellAnchor>
  <xdr:twoCellAnchor editAs="oneCell">
    <xdr:from>
      <xdr:col>6</xdr:col>
      <xdr:colOff>5442</xdr:colOff>
      <xdr:row>4</xdr:row>
      <xdr:rowOff>190498</xdr:rowOff>
    </xdr:from>
    <xdr:to>
      <xdr:col>7</xdr:col>
      <xdr:colOff>29137</xdr:colOff>
      <xdr:row>4</xdr:row>
      <xdr:rowOff>394607</xdr:rowOff>
    </xdr:to>
    <xdr:pic>
      <xdr:nvPicPr>
        <xdr:cNvPr id="503" name="Picture 502">
          <a:extLst>
            <a:ext uri="{FF2B5EF4-FFF2-40B4-BE49-F238E27FC236}">
              <a16:creationId xmlns="" xmlns:a16="http://schemas.microsoft.com/office/drawing/2014/main" id="{00000000-0008-0000-0200-0000F7010000}"/>
            </a:ext>
          </a:extLst>
        </xdr:cNvPr>
        <xdr:cNvPicPr>
          <a:picLocks noChangeAspect="1"/>
        </xdr:cNvPicPr>
      </xdr:nvPicPr>
      <xdr:blipFill rotWithShape="1">
        <a:blip xmlns:r="http://schemas.openxmlformats.org/officeDocument/2006/relationships" r:embed="rId53">
          <a:extLst>
            <a:ext uri="{28A0092B-C50C-407E-A947-70E740481C1C}">
              <a14:useLocalDpi xmlns:a14="http://schemas.microsoft.com/office/drawing/2010/main" val="0"/>
            </a:ext>
          </a:extLst>
        </a:blip>
        <a:srcRect t="33657" b="49646"/>
        <a:stretch/>
      </xdr:blipFill>
      <xdr:spPr>
        <a:xfrm>
          <a:off x="6645728" y="2354034"/>
          <a:ext cx="608802" cy="204109"/>
        </a:xfrm>
        <a:prstGeom prst="rect">
          <a:avLst/>
        </a:prstGeom>
      </xdr:spPr>
    </xdr:pic>
    <xdr:clientData/>
  </xdr:twoCellAnchor>
  <xdr:twoCellAnchor editAs="oneCell">
    <xdr:from>
      <xdr:col>5</xdr:col>
      <xdr:colOff>571500</xdr:colOff>
      <xdr:row>3</xdr:row>
      <xdr:rowOff>237262</xdr:rowOff>
    </xdr:from>
    <xdr:to>
      <xdr:col>7</xdr:col>
      <xdr:colOff>27214</xdr:colOff>
      <xdr:row>4</xdr:row>
      <xdr:rowOff>199975</xdr:rowOff>
    </xdr:to>
    <xdr:pic>
      <xdr:nvPicPr>
        <xdr:cNvPr id="504" name="Picture 503">
          <a:extLst>
            <a:ext uri="{FF2B5EF4-FFF2-40B4-BE49-F238E27FC236}">
              <a16:creationId xmlns="" xmlns:a16="http://schemas.microsoft.com/office/drawing/2014/main" id="{00000000-0008-0000-0200-0000F8010000}"/>
            </a:ext>
          </a:extLst>
        </xdr:cNvPr>
        <xdr:cNvPicPr>
          <a:picLocks noChangeAspect="1"/>
        </xdr:cNvPicPr>
      </xdr:nvPicPr>
      <xdr:blipFill rotWithShape="1">
        <a:blip xmlns:r="http://schemas.openxmlformats.org/officeDocument/2006/relationships" r:embed="rId53">
          <a:extLst>
            <a:ext uri="{28A0092B-C50C-407E-A947-70E740481C1C}">
              <a14:useLocalDpi xmlns:a14="http://schemas.microsoft.com/office/drawing/2010/main" val="0"/>
            </a:ext>
          </a:extLst>
        </a:blip>
        <a:srcRect t="17487" b="65991"/>
        <a:stretch/>
      </xdr:blipFill>
      <xdr:spPr>
        <a:xfrm>
          <a:off x="6626679" y="2155869"/>
          <a:ext cx="625928" cy="207642"/>
        </a:xfrm>
        <a:prstGeom prst="rect">
          <a:avLst/>
        </a:prstGeom>
      </xdr:spPr>
    </xdr:pic>
    <xdr:clientData/>
  </xdr:twoCellAnchor>
  <xdr:twoCellAnchor editAs="oneCell">
    <xdr:from>
      <xdr:col>5</xdr:col>
      <xdr:colOff>566059</xdr:colOff>
      <xdr:row>7</xdr:row>
      <xdr:rowOff>424542</xdr:rowOff>
    </xdr:from>
    <xdr:to>
      <xdr:col>7</xdr:col>
      <xdr:colOff>37113</xdr:colOff>
      <xdr:row>8</xdr:row>
      <xdr:rowOff>13608</xdr:rowOff>
    </xdr:to>
    <xdr:pic>
      <xdr:nvPicPr>
        <xdr:cNvPr id="505" name="Picture 504">
          <a:extLst>
            <a:ext uri="{FF2B5EF4-FFF2-40B4-BE49-F238E27FC236}">
              <a16:creationId xmlns="" xmlns:a16="http://schemas.microsoft.com/office/drawing/2014/main" id="{00000000-0008-0000-0200-0000F9010000}"/>
            </a:ext>
          </a:extLst>
        </xdr:cNvPr>
        <xdr:cNvPicPr>
          <a:picLocks noChangeAspect="1"/>
        </xdr:cNvPicPr>
      </xdr:nvPicPr>
      <xdr:blipFill rotWithShape="1">
        <a:blip xmlns:r="http://schemas.openxmlformats.org/officeDocument/2006/relationships" r:embed="rId53">
          <a:extLst>
            <a:ext uri="{28A0092B-C50C-407E-A947-70E740481C1C}">
              <a14:useLocalDpi xmlns:a14="http://schemas.microsoft.com/office/drawing/2010/main" val="0"/>
            </a:ext>
          </a:extLst>
        </a:blip>
        <a:srcRect t="49915" b="33388"/>
        <a:stretch/>
      </xdr:blipFill>
      <xdr:spPr>
        <a:xfrm>
          <a:off x="6621238" y="4030435"/>
          <a:ext cx="641268" cy="214994"/>
        </a:xfrm>
        <a:prstGeom prst="rect">
          <a:avLst/>
        </a:prstGeom>
      </xdr:spPr>
    </xdr:pic>
    <xdr:clientData/>
  </xdr:twoCellAnchor>
  <xdr:twoCellAnchor editAs="oneCell">
    <xdr:from>
      <xdr:col>6</xdr:col>
      <xdr:colOff>24493</xdr:colOff>
      <xdr:row>5</xdr:row>
      <xdr:rowOff>223156</xdr:rowOff>
    </xdr:from>
    <xdr:to>
      <xdr:col>7</xdr:col>
      <xdr:colOff>31950</xdr:colOff>
      <xdr:row>5</xdr:row>
      <xdr:rowOff>421821</xdr:rowOff>
    </xdr:to>
    <xdr:pic>
      <xdr:nvPicPr>
        <xdr:cNvPr id="506" name="Picture 505">
          <a:extLst>
            <a:ext uri="{FF2B5EF4-FFF2-40B4-BE49-F238E27FC236}">
              <a16:creationId xmlns="" xmlns:a16="http://schemas.microsoft.com/office/drawing/2014/main" id="{00000000-0008-0000-0200-0000FA010000}"/>
            </a:ext>
          </a:extLst>
        </xdr:cNvPr>
        <xdr:cNvPicPr>
          <a:picLocks noChangeAspect="1"/>
        </xdr:cNvPicPr>
      </xdr:nvPicPr>
      <xdr:blipFill rotWithShape="1">
        <a:blip xmlns:r="http://schemas.openxmlformats.org/officeDocument/2006/relationships" r:embed="rId53">
          <a:extLst>
            <a:ext uri="{28A0092B-C50C-407E-A947-70E740481C1C}">
              <a14:useLocalDpi xmlns:a14="http://schemas.microsoft.com/office/drawing/2010/main" val="0"/>
            </a:ext>
          </a:extLst>
        </a:blip>
        <a:srcRect t="66612" b="16691"/>
        <a:stretch/>
      </xdr:blipFill>
      <xdr:spPr>
        <a:xfrm>
          <a:off x="6664779" y="2808513"/>
          <a:ext cx="592564" cy="198665"/>
        </a:xfrm>
        <a:prstGeom prst="rect">
          <a:avLst/>
        </a:prstGeom>
      </xdr:spPr>
    </xdr:pic>
    <xdr:clientData/>
  </xdr:twoCellAnchor>
  <xdr:twoCellAnchor editAs="oneCell">
    <xdr:from>
      <xdr:col>6</xdr:col>
      <xdr:colOff>8163</xdr:colOff>
      <xdr:row>6</xdr:row>
      <xdr:rowOff>299357</xdr:rowOff>
    </xdr:from>
    <xdr:to>
      <xdr:col>7</xdr:col>
      <xdr:colOff>31858</xdr:colOff>
      <xdr:row>7</xdr:row>
      <xdr:rowOff>27214</xdr:rowOff>
    </xdr:to>
    <xdr:pic>
      <xdr:nvPicPr>
        <xdr:cNvPr id="507" name="Picture 506">
          <a:extLst>
            <a:ext uri="{FF2B5EF4-FFF2-40B4-BE49-F238E27FC236}">
              <a16:creationId xmlns="" xmlns:a16="http://schemas.microsoft.com/office/drawing/2014/main" id="{00000000-0008-0000-0200-0000FB010000}"/>
            </a:ext>
          </a:extLst>
        </xdr:cNvPr>
        <xdr:cNvPicPr>
          <a:picLocks noChangeAspect="1"/>
        </xdr:cNvPicPr>
      </xdr:nvPicPr>
      <xdr:blipFill rotWithShape="1">
        <a:blip xmlns:r="http://schemas.openxmlformats.org/officeDocument/2006/relationships" r:embed="rId53">
          <a:extLst>
            <a:ext uri="{28A0092B-C50C-407E-A947-70E740481C1C}">
              <a14:useLocalDpi xmlns:a14="http://schemas.microsoft.com/office/drawing/2010/main" val="0"/>
            </a:ext>
          </a:extLst>
        </a:blip>
        <a:srcRect t="33657" b="49646"/>
        <a:stretch/>
      </xdr:blipFill>
      <xdr:spPr>
        <a:xfrm>
          <a:off x="6648449" y="3320143"/>
          <a:ext cx="608802" cy="312964"/>
        </a:xfrm>
        <a:prstGeom prst="rect">
          <a:avLst/>
        </a:prstGeom>
      </xdr:spPr>
    </xdr:pic>
    <xdr:clientData/>
  </xdr:twoCellAnchor>
  <xdr:twoCellAnchor editAs="oneCell">
    <xdr:from>
      <xdr:col>5</xdr:col>
      <xdr:colOff>574221</xdr:colOff>
      <xdr:row>6</xdr:row>
      <xdr:rowOff>22267</xdr:rowOff>
    </xdr:from>
    <xdr:to>
      <xdr:col>7</xdr:col>
      <xdr:colOff>29935</xdr:colOff>
      <xdr:row>6</xdr:row>
      <xdr:rowOff>312964</xdr:rowOff>
    </xdr:to>
    <xdr:pic>
      <xdr:nvPicPr>
        <xdr:cNvPr id="508" name="Picture 507">
          <a:extLst>
            <a:ext uri="{FF2B5EF4-FFF2-40B4-BE49-F238E27FC236}">
              <a16:creationId xmlns="" xmlns:a16="http://schemas.microsoft.com/office/drawing/2014/main" id="{00000000-0008-0000-0200-0000FC010000}"/>
            </a:ext>
          </a:extLst>
        </xdr:cNvPr>
        <xdr:cNvPicPr>
          <a:picLocks noChangeAspect="1"/>
        </xdr:cNvPicPr>
      </xdr:nvPicPr>
      <xdr:blipFill rotWithShape="1">
        <a:blip xmlns:r="http://schemas.openxmlformats.org/officeDocument/2006/relationships" r:embed="rId53">
          <a:extLst>
            <a:ext uri="{28A0092B-C50C-407E-A947-70E740481C1C}">
              <a14:useLocalDpi xmlns:a14="http://schemas.microsoft.com/office/drawing/2010/main" val="0"/>
            </a:ext>
          </a:extLst>
        </a:blip>
        <a:srcRect t="17487" b="65991"/>
        <a:stretch/>
      </xdr:blipFill>
      <xdr:spPr>
        <a:xfrm>
          <a:off x="6629400" y="3043053"/>
          <a:ext cx="625928" cy="290697"/>
        </a:xfrm>
        <a:prstGeom prst="rect">
          <a:avLst/>
        </a:prstGeom>
      </xdr:spPr>
    </xdr:pic>
    <xdr:clientData/>
  </xdr:twoCellAnchor>
  <xdr:twoCellAnchor editAs="oneCell">
    <xdr:from>
      <xdr:col>6</xdr:col>
      <xdr:colOff>10887</xdr:colOff>
      <xdr:row>8</xdr:row>
      <xdr:rowOff>231321</xdr:rowOff>
    </xdr:from>
    <xdr:to>
      <xdr:col>7</xdr:col>
      <xdr:colOff>34575</xdr:colOff>
      <xdr:row>9</xdr:row>
      <xdr:rowOff>13606</xdr:rowOff>
    </xdr:to>
    <xdr:pic>
      <xdr:nvPicPr>
        <xdr:cNvPr id="509" name="Picture 508">
          <a:extLst>
            <a:ext uri="{FF2B5EF4-FFF2-40B4-BE49-F238E27FC236}">
              <a16:creationId xmlns="" xmlns:a16="http://schemas.microsoft.com/office/drawing/2014/main" id="{00000000-0008-0000-0200-0000FD010000}"/>
            </a:ext>
          </a:extLst>
        </xdr:cNvPr>
        <xdr:cNvPicPr>
          <a:picLocks noChangeAspect="1"/>
        </xdr:cNvPicPr>
      </xdr:nvPicPr>
      <xdr:blipFill rotWithShape="1">
        <a:blip xmlns:r="http://schemas.openxmlformats.org/officeDocument/2006/relationships" r:embed="rId53">
          <a:extLst>
            <a:ext uri="{28A0092B-C50C-407E-A947-70E740481C1C}">
              <a14:useLocalDpi xmlns:a14="http://schemas.microsoft.com/office/drawing/2010/main" val="0"/>
            </a:ext>
          </a:extLst>
        </a:blip>
        <a:srcRect t="49915" b="33388"/>
        <a:stretch/>
      </xdr:blipFill>
      <xdr:spPr>
        <a:xfrm>
          <a:off x="6651173" y="4463142"/>
          <a:ext cx="608795" cy="204107"/>
        </a:xfrm>
        <a:prstGeom prst="rect">
          <a:avLst/>
        </a:prstGeom>
      </xdr:spPr>
    </xdr:pic>
    <xdr:clientData/>
  </xdr:twoCellAnchor>
  <xdr:twoCellAnchor editAs="oneCell">
    <xdr:from>
      <xdr:col>5</xdr:col>
      <xdr:colOff>571501</xdr:colOff>
      <xdr:row>9</xdr:row>
      <xdr:rowOff>247649</xdr:rowOff>
    </xdr:from>
    <xdr:to>
      <xdr:col>7</xdr:col>
      <xdr:colOff>10082</xdr:colOff>
      <xdr:row>9</xdr:row>
      <xdr:rowOff>451756</xdr:rowOff>
    </xdr:to>
    <xdr:pic>
      <xdr:nvPicPr>
        <xdr:cNvPr id="510" name="Picture 509">
          <a:extLst>
            <a:ext uri="{FF2B5EF4-FFF2-40B4-BE49-F238E27FC236}">
              <a16:creationId xmlns="" xmlns:a16="http://schemas.microsoft.com/office/drawing/2014/main" id="{00000000-0008-0000-0200-0000FE010000}"/>
            </a:ext>
          </a:extLst>
        </xdr:cNvPr>
        <xdr:cNvPicPr>
          <a:picLocks noChangeAspect="1"/>
        </xdr:cNvPicPr>
      </xdr:nvPicPr>
      <xdr:blipFill rotWithShape="1">
        <a:blip xmlns:r="http://schemas.openxmlformats.org/officeDocument/2006/relationships" r:embed="rId53">
          <a:extLst>
            <a:ext uri="{28A0092B-C50C-407E-A947-70E740481C1C}">
              <a14:useLocalDpi xmlns:a14="http://schemas.microsoft.com/office/drawing/2010/main" val="0"/>
            </a:ext>
          </a:extLst>
        </a:blip>
        <a:srcRect t="49915" b="33388"/>
        <a:stretch/>
      </xdr:blipFill>
      <xdr:spPr>
        <a:xfrm>
          <a:off x="6626680" y="4901292"/>
          <a:ext cx="608795" cy="204107"/>
        </a:xfrm>
        <a:prstGeom prst="rect">
          <a:avLst/>
        </a:prstGeom>
      </xdr:spPr>
    </xdr:pic>
    <xdr:clientData/>
  </xdr:twoCellAnchor>
  <xdr:twoCellAnchor editAs="oneCell">
    <xdr:from>
      <xdr:col>5</xdr:col>
      <xdr:colOff>571500</xdr:colOff>
      <xdr:row>11</xdr:row>
      <xdr:rowOff>8163</xdr:rowOff>
    </xdr:from>
    <xdr:to>
      <xdr:col>6</xdr:col>
      <xdr:colOff>578957</xdr:colOff>
      <xdr:row>12</xdr:row>
      <xdr:rowOff>0</xdr:rowOff>
    </xdr:to>
    <xdr:pic>
      <xdr:nvPicPr>
        <xdr:cNvPr id="511" name="Picture 510">
          <a:extLst>
            <a:ext uri="{FF2B5EF4-FFF2-40B4-BE49-F238E27FC236}">
              <a16:creationId xmlns="" xmlns:a16="http://schemas.microsoft.com/office/drawing/2014/main" id="{00000000-0008-0000-0200-0000FF010000}"/>
            </a:ext>
          </a:extLst>
        </xdr:cNvPr>
        <xdr:cNvPicPr>
          <a:picLocks noChangeAspect="1"/>
        </xdr:cNvPicPr>
      </xdr:nvPicPr>
      <xdr:blipFill rotWithShape="1">
        <a:blip xmlns:r="http://schemas.openxmlformats.org/officeDocument/2006/relationships" r:embed="rId53">
          <a:extLst>
            <a:ext uri="{28A0092B-C50C-407E-A947-70E740481C1C}">
              <a14:useLocalDpi xmlns:a14="http://schemas.microsoft.com/office/drawing/2010/main" val="0"/>
            </a:ext>
          </a:extLst>
        </a:blip>
        <a:srcRect t="66612" b="16691"/>
        <a:stretch/>
      </xdr:blipFill>
      <xdr:spPr>
        <a:xfrm>
          <a:off x="6626679" y="5736770"/>
          <a:ext cx="592564" cy="386444"/>
        </a:xfrm>
        <a:prstGeom prst="rect">
          <a:avLst/>
        </a:prstGeom>
      </xdr:spPr>
    </xdr:pic>
    <xdr:clientData/>
  </xdr:twoCellAnchor>
  <xdr:twoCellAnchor editAs="oneCell">
    <xdr:from>
      <xdr:col>10</xdr:col>
      <xdr:colOff>43543</xdr:colOff>
      <xdr:row>4</xdr:row>
      <xdr:rowOff>397328</xdr:rowOff>
    </xdr:from>
    <xdr:to>
      <xdr:col>11</xdr:col>
      <xdr:colOff>29935</xdr:colOff>
      <xdr:row>6</xdr:row>
      <xdr:rowOff>0</xdr:rowOff>
    </xdr:to>
    <xdr:pic>
      <xdr:nvPicPr>
        <xdr:cNvPr id="512" name="Picture 511">
          <a:extLst>
            <a:ext uri="{FF2B5EF4-FFF2-40B4-BE49-F238E27FC236}">
              <a16:creationId xmlns="" xmlns:a16="http://schemas.microsoft.com/office/drawing/2014/main" id="{00000000-0008-0000-0200-000000020000}"/>
            </a:ext>
          </a:extLst>
        </xdr:cNvPr>
        <xdr:cNvPicPr>
          <a:picLocks noChangeAspect="1"/>
        </xdr:cNvPicPr>
      </xdr:nvPicPr>
      <xdr:blipFill rotWithShape="1">
        <a:blip xmlns:r="http://schemas.openxmlformats.org/officeDocument/2006/relationships" r:embed="rId52">
          <a:extLst>
            <a:ext uri="{28A0092B-C50C-407E-A947-70E740481C1C}">
              <a14:useLocalDpi xmlns:a14="http://schemas.microsoft.com/office/drawing/2010/main" val="0"/>
            </a:ext>
          </a:extLst>
        </a:blip>
        <a:srcRect l="741" t="28761" r="156" b="42892"/>
        <a:stretch/>
      </xdr:blipFill>
      <xdr:spPr>
        <a:xfrm>
          <a:off x="9024257" y="2560864"/>
          <a:ext cx="571499" cy="459922"/>
        </a:xfrm>
        <a:prstGeom prst="rect">
          <a:avLst/>
        </a:prstGeom>
      </xdr:spPr>
    </xdr:pic>
    <xdr:clientData/>
  </xdr:twoCellAnchor>
  <xdr:twoCellAnchor editAs="oneCell">
    <xdr:from>
      <xdr:col>13</xdr:col>
      <xdr:colOff>-1</xdr:colOff>
      <xdr:row>12</xdr:row>
      <xdr:rowOff>27214</xdr:rowOff>
    </xdr:from>
    <xdr:to>
      <xdr:col>13</xdr:col>
      <xdr:colOff>563008</xdr:colOff>
      <xdr:row>13</xdr:row>
      <xdr:rowOff>12123</xdr:rowOff>
    </xdr:to>
    <xdr:pic>
      <xdr:nvPicPr>
        <xdr:cNvPr id="4" name="Picture 3">
          <a:extLst>
            <a:ext uri="{FF2B5EF4-FFF2-40B4-BE49-F238E27FC236}">
              <a16:creationId xmlns="" xmlns:a16="http://schemas.microsoft.com/office/drawing/2014/main" id="{00000000-0008-0000-0200-000004000000}"/>
            </a:ext>
          </a:extLst>
        </xdr:cNvPr>
        <xdr:cNvPicPr>
          <a:picLocks noChangeAspect="1"/>
        </xdr:cNvPicPr>
      </xdr:nvPicPr>
      <xdr:blipFill rotWithShape="1">
        <a:blip xmlns:r="http://schemas.openxmlformats.org/officeDocument/2006/relationships" r:embed="rId54">
          <a:extLst>
            <a:ext uri="{28A0092B-C50C-407E-A947-70E740481C1C}">
              <a14:useLocalDpi xmlns:a14="http://schemas.microsoft.com/office/drawing/2010/main" val="0"/>
            </a:ext>
          </a:extLst>
        </a:blip>
        <a:srcRect t="62578" b="5"/>
        <a:stretch/>
      </xdr:blipFill>
      <xdr:spPr>
        <a:xfrm>
          <a:off x="10736035" y="6150428"/>
          <a:ext cx="563009" cy="556409"/>
        </a:xfrm>
        <a:prstGeom prst="rect">
          <a:avLst/>
        </a:prstGeom>
      </xdr:spPr>
    </xdr:pic>
    <xdr:clientData/>
  </xdr:twoCellAnchor>
  <xdr:twoCellAnchor editAs="oneCell">
    <xdr:from>
      <xdr:col>13</xdr:col>
      <xdr:colOff>0</xdr:colOff>
      <xdr:row>13</xdr:row>
      <xdr:rowOff>16329</xdr:rowOff>
    </xdr:from>
    <xdr:to>
      <xdr:col>13</xdr:col>
      <xdr:colOff>565730</xdr:colOff>
      <xdr:row>14</xdr:row>
      <xdr:rowOff>58994</xdr:rowOff>
    </xdr:to>
    <xdr:pic>
      <xdr:nvPicPr>
        <xdr:cNvPr id="513" name="Picture 512">
          <a:extLst>
            <a:ext uri="{FF2B5EF4-FFF2-40B4-BE49-F238E27FC236}">
              <a16:creationId xmlns="" xmlns:a16="http://schemas.microsoft.com/office/drawing/2014/main" id="{00000000-0008-0000-0200-000001020000}"/>
            </a:ext>
          </a:extLst>
        </xdr:cNvPr>
        <xdr:cNvPicPr>
          <a:picLocks noChangeAspect="1"/>
        </xdr:cNvPicPr>
      </xdr:nvPicPr>
      <xdr:blipFill rotWithShape="1">
        <a:blip xmlns:r="http://schemas.openxmlformats.org/officeDocument/2006/relationships" r:embed="rId54">
          <a:extLst>
            <a:ext uri="{28A0092B-C50C-407E-A947-70E740481C1C}">
              <a14:useLocalDpi xmlns:a14="http://schemas.microsoft.com/office/drawing/2010/main" val="0"/>
            </a:ext>
          </a:extLst>
        </a:blip>
        <a:srcRect l="-2556" t="25161" r="2556" b="37422"/>
        <a:stretch/>
      </xdr:blipFill>
      <xdr:spPr>
        <a:xfrm>
          <a:off x="10736036" y="6711043"/>
          <a:ext cx="565730" cy="505308"/>
        </a:xfrm>
        <a:prstGeom prst="rect">
          <a:avLst/>
        </a:prstGeom>
      </xdr:spPr>
    </xdr:pic>
    <xdr:clientData/>
  </xdr:twoCellAnchor>
  <xdr:twoCellAnchor editAs="oneCell">
    <xdr:from>
      <xdr:col>8</xdr:col>
      <xdr:colOff>582387</xdr:colOff>
      <xdr:row>15</xdr:row>
      <xdr:rowOff>10884</xdr:rowOff>
    </xdr:from>
    <xdr:to>
      <xdr:col>10</xdr:col>
      <xdr:colOff>15928</xdr:colOff>
      <xdr:row>16</xdr:row>
      <xdr:rowOff>13607</xdr:rowOff>
    </xdr:to>
    <xdr:pic>
      <xdr:nvPicPr>
        <xdr:cNvPr id="514" name="Picture 513">
          <a:extLst>
            <a:ext uri="{FF2B5EF4-FFF2-40B4-BE49-F238E27FC236}">
              <a16:creationId xmlns="" xmlns:a16="http://schemas.microsoft.com/office/drawing/2014/main" id="{00000000-0008-0000-0200-000002020000}"/>
            </a:ext>
          </a:extLst>
        </xdr:cNvPr>
        <xdr:cNvPicPr>
          <a:picLocks noChangeAspect="1"/>
        </xdr:cNvPicPr>
      </xdr:nvPicPr>
      <xdr:blipFill rotWithShape="1">
        <a:blip xmlns:r="http://schemas.openxmlformats.org/officeDocument/2006/relationships" r:embed="rId52">
          <a:extLst>
            <a:ext uri="{28A0092B-C50C-407E-A947-70E740481C1C}">
              <a14:useLocalDpi xmlns:a14="http://schemas.microsoft.com/office/drawing/2010/main" val="0"/>
            </a:ext>
          </a:extLst>
        </a:blip>
        <a:srcRect b="71160"/>
        <a:stretch/>
      </xdr:blipFill>
      <xdr:spPr>
        <a:xfrm>
          <a:off x="8392887" y="7630884"/>
          <a:ext cx="603755" cy="655866"/>
        </a:xfrm>
        <a:prstGeom prst="rect">
          <a:avLst/>
        </a:prstGeom>
      </xdr:spPr>
    </xdr:pic>
    <xdr:clientData/>
  </xdr:twoCellAnchor>
  <xdr:twoCellAnchor editAs="oneCell">
    <xdr:from>
      <xdr:col>9</xdr:col>
      <xdr:colOff>13608</xdr:colOff>
      <xdr:row>19</xdr:row>
      <xdr:rowOff>13606</xdr:rowOff>
    </xdr:from>
    <xdr:to>
      <xdr:col>10</xdr:col>
      <xdr:colOff>32256</xdr:colOff>
      <xdr:row>20</xdr:row>
      <xdr:rowOff>13607</xdr:rowOff>
    </xdr:to>
    <xdr:pic>
      <xdr:nvPicPr>
        <xdr:cNvPr id="515" name="Picture 514">
          <a:extLst>
            <a:ext uri="{FF2B5EF4-FFF2-40B4-BE49-F238E27FC236}">
              <a16:creationId xmlns="" xmlns:a16="http://schemas.microsoft.com/office/drawing/2014/main" id="{00000000-0008-0000-0200-000003020000}"/>
            </a:ext>
          </a:extLst>
        </xdr:cNvPr>
        <xdr:cNvPicPr>
          <a:picLocks noChangeAspect="1"/>
        </xdr:cNvPicPr>
      </xdr:nvPicPr>
      <xdr:blipFill rotWithShape="1">
        <a:blip xmlns:r="http://schemas.openxmlformats.org/officeDocument/2006/relationships" r:embed="rId52">
          <a:extLst>
            <a:ext uri="{28A0092B-C50C-407E-A947-70E740481C1C}">
              <a14:useLocalDpi xmlns:a14="http://schemas.microsoft.com/office/drawing/2010/main" val="0"/>
            </a:ext>
          </a:extLst>
        </a:blip>
        <a:srcRect b="71160"/>
        <a:stretch/>
      </xdr:blipFill>
      <xdr:spPr>
        <a:xfrm>
          <a:off x="8409215" y="10028463"/>
          <a:ext cx="603755" cy="462644"/>
        </a:xfrm>
        <a:prstGeom prst="rect">
          <a:avLst/>
        </a:prstGeom>
      </xdr:spPr>
    </xdr:pic>
    <xdr:clientData/>
  </xdr:twoCellAnchor>
  <xdr:twoCellAnchor editAs="oneCell">
    <xdr:from>
      <xdr:col>9</xdr:col>
      <xdr:colOff>1</xdr:colOff>
      <xdr:row>20</xdr:row>
      <xdr:rowOff>557892</xdr:rowOff>
    </xdr:from>
    <xdr:to>
      <xdr:col>10</xdr:col>
      <xdr:colOff>18649</xdr:colOff>
      <xdr:row>22</xdr:row>
      <xdr:rowOff>29937</xdr:rowOff>
    </xdr:to>
    <xdr:pic>
      <xdr:nvPicPr>
        <xdr:cNvPr id="516" name="Picture 515">
          <a:extLst>
            <a:ext uri="{FF2B5EF4-FFF2-40B4-BE49-F238E27FC236}">
              <a16:creationId xmlns="" xmlns:a16="http://schemas.microsoft.com/office/drawing/2014/main" id="{00000000-0008-0000-0200-000004020000}"/>
            </a:ext>
          </a:extLst>
        </xdr:cNvPr>
        <xdr:cNvPicPr>
          <a:picLocks noChangeAspect="1"/>
        </xdr:cNvPicPr>
      </xdr:nvPicPr>
      <xdr:blipFill rotWithShape="1">
        <a:blip xmlns:r="http://schemas.openxmlformats.org/officeDocument/2006/relationships" r:embed="rId52">
          <a:extLst>
            <a:ext uri="{28A0092B-C50C-407E-A947-70E740481C1C}">
              <a14:useLocalDpi xmlns:a14="http://schemas.microsoft.com/office/drawing/2010/main" val="0"/>
            </a:ext>
          </a:extLst>
        </a:blip>
        <a:srcRect b="71160"/>
        <a:stretch/>
      </xdr:blipFill>
      <xdr:spPr>
        <a:xfrm>
          <a:off x="8395608" y="11035392"/>
          <a:ext cx="603755" cy="655866"/>
        </a:xfrm>
        <a:prstGeom prst="rect">
          <a:avLst/>
        </a:prstGeom>
      </xdr:spPr>
    </xdr:pic>
    <xdr:clientData/>
  </xdr:twoCellAnchor>
  <xdr:twoCellAnchor editAs="oneCell">
    <xdr:from>
      <xdr:col>6</xdr:col>
      <xdr:colOff>13607</xdr:colOff>
      <xdr:row>16</xdr:row>
      <xdr:rowOff>13606</xdr:rowOff>
    </xdr:from>
    <xdr:to>
      <xdr:col>7</xdr:col>
      <xdr:colOff>13608</xdr:colOff>
      <xdr:row>17</xdr:row>
      <xdr:rowOff>9952</xdr:rowOff>
    </xdr:to>
    <xdr:pic>
      <xdr:nvPicPr>
        <xdr:cNvPr id="6" name="Picture 5">
          <a:extLst>
            <a:ext uri="{FF2B5EF4-FFF2-40B4-BE49-F238E27FC236}">
              <a16:creationId xmlns="" xmlns:a16="http://schemas.microsoft.com/office/drawing/2014/main" id="{00000000-0008-0000-0200-000006000000}"/>
            </a:ext>
          </a:extLst>
        </xdr:cNvPr>
        <xdr:cNvPicPr>
          <a:picLocks noChangeAspect="1"/>
        </xdr:cNvPicPr>
      </xdr:nvPicPr>
      <xdr:blipFill rotWithShape="1">
        <a:blip xmlns:r="http://schemas.openxmlformats.org/officeDocument/2006/relationships" r:embed="rId53">
          <a:extLst>
            <a:ext uri="{28A0092B-C50C-407E-A947-70E740481C1C}">
              <a14:useLocalDpi xmlns:a14="http://schemas.microsoft.com/office/drawing/2010/main" val="0"/>
            </a:ext>
          </a:extLst>
        </a:blip>
        <a:srcRect t="18455" b="33211"/>
        <a:stretch/>
      </xdr:blipFill>
      <xdr:spPr>
        <a:xfrm>
          <a:off x="6653893" y="8286749"/>
          <a:ext cx="585108" cy="567846"/>
        </a:xfrm>
        <a:prstGeom prst="rect">
          <a:avLst/>
        </a:prstGeom>
      </xdr:spPr>
    </xdr:pic>
    <xdr:clientData/>
  </xdr:twoCellAnchor>
  <xdr:twoCellAnchor editAs="oneCell">
    <xdr:from>
      <xdr:col>6</xdr:col>
      <xdr:colOff>16328</xdr:colOff>
      <xdr:row>17</xdr:row>
      <xdr:rowOff>16328</xdr:rowOff>
    </xdr:from>
    <xdr:to>
      <xdr:col>7</xdr:col>
      <xdr:colOff>16329</xdr:colOff>
      <xdr:row>18</xdr:row>
      <xdr:rowOff>27215</xdr:rowOff>
    </xdr:to>
    <xdr:pic>
      <xdr:nvPicPr>
        <xdr:cNvPr id="519" name="Picture 518">
          <a:extLst>
            <a:ext uri="{FF2B5EF4-FFF2-40B4-BE49-F238E27FC236}">
              <a16:creationId xmlns="" xmlns:a16="http://schemas.microsoft.com/office/drawing/2014/main" id="{00000000-0008-0000-0200-000007020000}"/>
            </a:ext>
          </a:extLst>
        </xdr:cNvPr>
        <xdr:cNvPicPr>
          <a:picLocks noChangeAspect="1"/>
        </xdr:cNvPicPr>
      </xdr:nvPicPr>
      <xdr:blipFill rotWithShape="1">
        <a:blip xmlns:r="http://schemas.openxmlformats.org/officeDocument/2006/relationships" r:embed="rId53">
          <a:extLst>
            <a:ext uri="{28A0092B-C50C-407E-A947-70E740481C1C}">
              <a14:useLocalDpi xmlns:a14="http://schemas.microsoft.com/office/drawing/2010/main" val="0"/>
            </a:ext>
          </a:extLst>
        </a:blip>
        <a:srcRect t="18454" b="15759"/>
        <a:stretch/>
      </xdr:blipFill>
      <xdr:spPr>
        <a:xfrm>
          <a:off x="6656614" y="8860971"/>
          <a:ext cx="585108" cy="568780"/>
        </a:xfrm>
        <a:prstGeom prst="rect">
          <a:avLst/>
        </a:prstGeom>
      </xdr:spPr>
    </xdr:pic>
    <xdr:clientData/>
  </xdr:twoCellAnchor>
  <xdr:twoCellAnchor editAs="oneCell">
    <xdr:from>
      <xdr:col>6</xdr:col>
      <xdr:colOff>5442</xdr:colOff>
      <xdr:row>18</xdr:row>
      <xdr:rowOff>32657</xdr:rowOff>
    </xdr:from>
    <xdr:to>
      <xdr:col>7</xdr:col>
      <xdr:colOff>5443</xdr:colOff>
      <xdr:row>18</xdr:row>
      <xdr:rowOff>601437</xdr:rowOff>
    </xdr:to>
    <xdr:pic>
      <xdr:nvPicPr>
        <xdr:cNvPr id="520" name="Picture 519">
          <a:extLst>
            <a:ext uri="{FF2B5EF4-FFF2-40B4-BE49-F238E27FC236}">
              <a16:creationId xmlns="" xmlns:a16="http://schemas.microsoft.com/office/drawing/2014/main" id="{00000000-0008-0000-0200-000008020000}"/>
            </a:ext>
          </a:extLst>
        </xdr:cNvPr>
        <xdr:cNvPicPr>
          <a:picLocks noChangeAspect="1"/>
        </xdr:cNvPicPr>
      </xdr:nvPicPr>
      <xdr:blipFill rotWithShape="1">
        <a:blip xmlns:r="http://schemas.openxmlformats.org/officeDocument/2006/relationships" r:embed="rId53">
          <a:extLst>
            <a:ext uri="{28A0092B-C50C-407E-A947-70E740481C1C}">
              <a14:useLocalDpi xmlns:a14="http://schemas.microsoft.com/office/drawing/2010/main" val="0"/>
            </a:ext>
          </a:extLst>
        </a:blip>
        <a:srcRect t="18454" b="15759"/>
        <a:stretch/>
      </xdr:blipFill>
      <xdr:spPr>
        <a:xfrm>
          <a:off x="6645728" y="9435193"/>
          <a:ext cx="585108" cy="568780"/>
        </a:xfrm>
        <a:prstGeom prst="rect">
          <a:avLst/>
        </a:prstGeom>
      </xdr:spPr>
    </xdr:pic>
    <xdr:clientData/>
  </xdr:twoCellAnchor>
  <xdr:twoCellAnchor editAs="oneCell">
    <xdr:from>
      <xdr:col>4</xdr:col>
      <xdr:colOff>13608</xdr:colOff>
      <xdr:row>20</xdr:row>
      <xdr:rowOff>13608</xdr:rowOff>
    </xdr:from>
    <xdr:to>
      <xdr:col>4</xdr:col>
      <xdr:colOff>575503</xdr:colOff>
      <xdr:row>21</xdr:row>
      <xdr:rowOff>54429</xdr:rowOff>
    </xdr:to>
    <xdr:pic>
      <xdr:nvPicPr>
        <xdr:cNvPr id="7" name="Picture 6">
          <a:extLst>
            <a:ext uri="{FF2B5EF4-FFF2-40B4-BE49-F238E27FC236}">
              <a16:creationId xmlns="" xmlns:a16="http://schemas.microsoft.com/office/drawing/2014/main" id="{00000000-0008-0000-0200-000007000000}"/>
            </a:ext>
          </a:extLst>
        </xdr:cNvPr>
        <xdr:cNvPicPr>
          <a:picLocks noChangeAspect="1"/>
        </xdr:cNvPicPr>
      </xdr:nvPicPr>
      <xdr:blipFill>
        <a:blip xmlns:r="http://schemas.openxmlformats.org/officeDocument/2006/relationships" r:embed="rId55">
          <a:extLst>
            <a:ext uri="{28A0092B-C50C-407E-A947-70E740481C1C}">
              <a14:useLocalDpi xmlns:a14="http://schemas.microsoft.com/office/drawing/2010/main" val="0"/>
            </a:ext>
          </a:extLst>
        </a:blip>
        <a:stretch>
          <a:fillRect/>
        </a:stretch>
      </xdr:blipFill>
      <xdr:spPr>
        <a:xfrm>
          <a:off x="5483679" y="10491108"/>
          <a:ext cx="561895" cy="612321"/>
        </a:xfrm>
        <a:prstGeom prst="rect">
          <a:avLst/>
        </a:prstGeom>
      </xdr:spPr>
    </xdr:pic>
    <xdr:clientData/>
  </xdr:twoCellAnchor>
  <xdr:twoCellAnchor editAs="oneCell">
    <xdr:from>
      <xdr:col>6</xdr:col>
      <xdr:colOff>557894</xdr:colOff>
      <xdr:row>25</xdr:row>
      <xdr:rowOff>340179</xdr:rowOff>
    </xdr:from>
    <xdr:to>
      <xdr:col>8</xdr:col>
      <xdr:colOff>7561</xdr:colOff>
      <xdr:row>25</xdr:row>
      <xdr:rowOff>748394</xdr:rowOff>
    </xdr:to>
    <xdr:pic>
      <xdr:nvPicPr>
        <xdr:cNvPr id="380" name="Picture 379">
          <a:extLst>
            <a:ext uri="{FF2B5EF4-FFF2-40B4-BE49-F238E27FC236}">
              <a16:creationId xmlns="" xmlns:a16="http://schemas.microsoft.com/office/drawing/2014/main" id="{00000000-0008-0000-0200-00007C010000}"/>
            </a:ext>
          </a:extLst>
        </xdr:cNvPr>
        <xdr:cNvPicPr>
          <a:picLocks noChangeAspect="1" noChangeArrowheads="1"/>
        </xdr:cNvPicPr>
      </xdr:nvPicPr>
      <xdr:blipFill rotWithShape="1">
        <a:blip xmlns:r="http://schemas.openxmlformats.org/officeDocument/2006/relationships" r:embed="rId49">
          <a:extLst>
            <a:ext uri="{28A0092B-C50C-407E-A947-70E740481C1C}">
              <a14:useLocalDpi xmlns:a14="http://schemas.microsoft.com/office/drawing/2010/main" val="0"/>
            </a:ext>
          </a:extLst>
        </a:blip>
        <a:srcRect t="30759" b="35063"/>
        <a:stretch/>
      </xdr:blipFill>
      <xdr:spPr bwMode="auto">
        <a:xfrm>
          <a:off x="7198180" y="13484679"/>
          <a:ext cx="619881" cy="408215"/>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7</xdr:col>
      <xdr:colOff>560615</xdr:colOff>
      <xdr:row>26</xdr:row>
      <xdr:rowOff>315688</xdr:rowOff>
    </xdr:from>
    <xdr:to>
      <xdr:col>9</xdr:col>
      <xdr:colOff>10282</xdr:colOff>
      <xdr:row>26</xdr:row>
      <xdr:rowOff>696688</xdr:rowOff>
    </xdr:to>
    <xdr:pic>
      <xdr:nvPicPr>
        <xdr:cNvPr id="381" name="Picture 380">
          <a:extLst>
            <a:ext uri="{FF2B5EF4-FFF2-40B4-BE49-F238E27FC236}">
              <a16:creationId xmlns="" xmlns:a16="http://schemas.microsoft.com/office/drawing/2014/main" id="{00000000-0008-0000-0200-00007D010000}"/>
            </a:ext>
          </a:extLst>
        </xdr:cNvPr>
        <xdr:cNvPicPr>
          <a:picLocks noChangeAspect="1" noChangeArrowheads="1"/>
        </xdr:cNvPicPr>
      </xdr:nvPicPr>
      <xdr:blipFill rotWithShape="1">
        <a:blip xmlns:r="http://schemas.openxmlformats.org/officeDocument/2006/relationships" r:embed="rId49">
          <a:extLst>
            <a:ext uri="{28A0092B-C50C-407E-A947-70E740481C1C}">
              <a14:useLocalDpi xmlns:a14="http://schemas.microsoft.com/office/drawing/2010/main" val="0"/>
            </a:ext>
          </a:extLst>
        </a:blip>
        <a:srcRect b="68101"/>
        <a:stretch/>
      </xdr:blipFill>
      <xdr:spPr bwMode="auto">
        <a:xfrm>
          <a:off x="7786008" y="14644009"/>
          <a:ext cx="619881" cy="381000"/>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6</xdr:col>
      <xdr:colOff>547008</xdr:colOff>
      <xdr:row>26</xdr:row>
      <xdr:rowOff>274865</xdr:rowOff>
    </xdr:from>
    <xdr:to>
      <xdr:col>8</xdr:col>
      <xdr:colOff>386</xdr:colOff>
      <xdr:row>26</xdr:row>
      <xdr:rowOff>683080</xdr:rowOff>
    </xdr:to>
    <xdr:pic>
      <xdr:nvPicPr>
        <xdr:cNvPr id="384" name="Picture 383">
          <a:extLst>
            <a:ext uri="{FF2B5EF4-FFF2-40B4-BE49-F238E27FC236}">
              <a16:creationId xmlns="" xmlns:a16="http://schemas.microsoft.com/office/drawing/2014/main" id="{00000000-0008-0000-0200-000080010000}"/>
            </a:ext>
          </a:extLst>
        </xdr:cNvPr>
        <xdr:cNvPicPr>
          <a:picLocks noChangeAspect="1" noChangeArrowheads="1"/>
        </xdr:cNvPicPr>
      </xdr:nvPicPr>
      <xdr:blipFill rotWithShape="1">
        <a:blip xmlns:r="http://schemas.openxmlformats.org/officeDocument/2006/relationships" r:embed="rId49">
          <a:extLst>
            <a:ext uri="{28A0092B-C50C-407E-A947-70E740481C1C}">
              <a14:useLocalDpi xmlns:a14="http://schemas.microsoft.com/office/drawing/2010/main" val="0"/>
            </a:ext>
          </a:extLst>
        </a:blip>
        <a:srcRect t="30759" b="35063"/>
        <a:stretch/>
      </xdr:blipFill>
      <xdr:spPr bwMode="auto">
        <a:xfrm>
          <a:off x="7187294" y="14603186"/>
          <a:ext cx="619881" cy="408215"/>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7</xdr:col>
      <xdr:colOff>563336</xdr:colOff>
      <xdr:row>27</xdr:row>
      <xdr:rowOff>277587</xdr:rowOff>
    </xdr:from>
    <xdr:to>
      <xdr:col>9</xdr:col>
      <xdr:colOff>13003</xdr:colOff>
      <xdr:row>27</xdr:row>
      <xdr:rowOff>658587</xdr:rowOff>
    </xdr:to>
    <xdr:pic>
      <xdr:nvPicPr>
        <xdr:cNvPr id="385" name="Picture 384">
          <a:extLst>
            <a:ext uri="{FF2B5EF4-FFF2-40B4-BE49-F238E27FC236}">
              <a16:creationId xmlns="" xmlns:a16="http://schemas.microsoft.com/office/drawing/2014/main" id="{00000000-0008-0000-0200-000081010000}"/>
            </a:ext>
          </a:extLst>
        </xdr:cNvPr>
        <xdr:cNvPicPr>
          <a:picLocks noChangeAspect="1" noChangeArrowheads="1"/>
        </xdr:cNvPicPr>
      </xdr:nvPicPr>
      <xdr:blipFill rotWithShape="1">
        <a:blip xmlns:r="http://schemas.openxmlformats.org/officeDocument/2006/relationships" r:embed="rId49">
          <a:extLst>
            <a:ext uri="{28A0092B-C50C-407E-A947-70E740481C1C}">
              <a14:useLocalDpi xmlns:a14="http://schemas.microsoft.com/office/drawing/2010/main" val="0"/>
            </a:ext>
          </a:extLst>
        </a:blip>
        <a:srcRect b="68101"/>
        <a:stretch/>
      </xdr:blipFill>
      <xdr:spPr bwMode="auto">
        <a:xfrm>
          <a:off x="7788729" y="15680873"/>
          <a:ext cx="619881" cy="381000"/>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6</xdr:col>
      <xdr:colOff>549729</xdr:colOff>
      <xdr:row>27</xdr:row>
      <xdr:rowOff>236764</xdr:rowOff>
    </xdr:from>
    <xdr:to>
      <xdr:col>8</xdr:col>
      <xdr:colOff>3107</xdr:colOff>
      <xdr:row>27</xdr:row>
      <xdr:rowOff>644979</xdr:rowOff>
    </xdr:to>
    <xdr:pic>
      <xdr:nvPicPr>
        <xdr:cNvPr id="386" name="Picture 385">
          <a:extLst>
            <a:ext uri="{FF2B5EF4-FFF2-40B4-BE49-F238E27FC236}">
              <a16:creationId xmlns="" xmlns:a16="http://schemas.microsoft.com/office/drawing/2014/main" id="{00000000-0008-0000-0200-000082010000}"/>
            </a:ext>
          </a:extLst>
        </xdr:cNvPr>
        <xdr:cNvPicPr>
          <a:picLocks noChangeAspect="1" noChangeArrowheads="1"/>
        </xdr:cNvPicPr>
      </xdr:nvPicPr>
      <xdr:blipFill rotWithShape="1">
        <a:blip xmlns:r="http://schemas.openxmlformats.org/officeDocument/2006/relationships" r:embed="rId49">
          <a:extLst>
            <a:ext uri="{28A0092B-C50C-407E-A947-70E740481C1C}">
              <a14:useLocalDpi xmlns:a14="http://schemas.microsoft.com/office/drawing/2010/main" val="0"/>
            </a:ext>
          </a:extLst>
        </a:blip>
        <a:srcRect t="30759" b="35063"/>
        <a:stretch/>
      </xdr:blipFill>
      <xdr:spPr bwMode="auto">
        <a:xfrm>
          <a:off x="7190015" y="15640050"/>
          <a:ext cx="619881" cy="408215"/>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8</xdr:col>
      <xdr:colOff>557892</xdr:colOff>
      <xdr:row>25</xdr:row>
      <xdr:rowOff>136071</xdr:rowOff>
    </xdr:from>
    <xdr:to>
      <xdr:col>9</xdr:col>
      <xdr:colOff>571500</xdr:colOff>
      <xdr:row>25</xdr:row>
      <xdr:rowOff>1115785</xdr:rowOff>
    </xdr:to>
    <xdr:pic>
      <xdr:nvPicPr>
        <xdr:cNvPr id="5" name="Picture 4">
          <a:extLst>
            <a:ext uri="{FF2B5EF4-FFF2-40B4-BE49-F238E27FC236}">
              <a16:creationId xmlns="" xmlns:a16="http://schemas.microsoft.com/office/drawing/2014/main" id="{00000000-0008-0000-0200-000005000000}"/>
            </a:ext>
          </a:extLst>
        </xdr:cNvPr>
        <xdr:cNvPicPr>
          <a:picLocks noChangeAspect="1"/>
        </xdr:cNvPicPr>
      </xdr:nvPicPr>
      <xdr:blipFill rotWithShape="1">
        <a:blip xmlns:r="http://schemas.openxmlformats.org/officeDocument/2006/relationships" r:embed="rId52">
          <a:extLst>
            <a:ext uri="{28A0092B-C50C-407E-A947-70E740481C1C}">
              <a14:useLocalDpi xmlns:a14="http://schemas.microsoft.com/office/drawing/2010/main" val="0"/>
            </a:ext>
          </a:extLst>
        </a:blip>
        <a:srcRect b="71555"/>
        <a:stretch/>
      </xdr:blipFill>
      <xdr:spPr>
        <a:xfrm>
          <a:off x="8368392" y="13280571"/>
          <a:ext cx="598715" cy="979714"/>
        </a:xfrm>
        <a:prstGeom prst="rect">
          <a:avLst/>
        </a:prstGeom>
      </xdr:spPr>
    </xdr:pic>
    <xdr:clientData/>
  </xdr:twoCellAnchor>
  <xdr:twoCellAnchor editAs="oneCell">
    <xdr:from>
      <xdr:col>9</xdr:col>
      <xdr:colOff>2721</xdr:colOff>
      <xdr:row>26</xdr:row>
      <xdr:rowOff>261257</xdr:rowOff>
    </xdr:from>
    <xdr:to>
      <xdr:col>10</xdr:col>
      <xdr:colOff>16329</xdr:colOff>
      <xdr:row>26</xdr:row>
      <xdr:rowOff>734786</xdr:rowOff>
    </xdr:to>
    <xdr:pic>
      <xdr:nvPicPr>
        <xdr:cNvPr id="388" name="Picture 387">
          <a:extLst>
            <a:ext uri="{FF2B5EF4-FFF2-40B4-BE49-F238E27FC236}">
              <a16:creationId xmlns="" xmlns:a16="http://schemas.microsoft.com/office/drawing/2014/main" id="{00000000-0008-0000-0200-000084010000}"/>
            </a:ext>
          </a:extLst>
        </xdr:cNvPr>
        <xdr:cNvPicPr>
          <a:picLocks noChangeAspect="1"/>
        </xdr:cNvPicPr>
      </xdr:nvPicPr>
      <xdr:blipFill rotWithShape="1">
        <a:blip xmlns:r="http://schemas.openxmlformats.org/officeDocument/2006/relationships" r:embed="rId52">
          <a:extLst>
            <a:ext uri="{28A0092B-C50C-407E-A947-70E740481C1C}">
              <a14:useLocalDpi xmlns:a14="http://schemas.microsoft.com/office/drawing/2010/main" val="0"/>
            </a:ext>
          </a:extLst>
        </a:blip>
        <a:srcRect b="86251"/>
        <a:stretch/>
      </xdr:blipFill>
      <xdr:spPr>
        <a:xfrm>
          <a:off x="8398328" y="14589578"/>
          <a:ext cx="598715" cy="473529"/>
        </a:xfrm>
        <a:prstGeom prst="rect">
          <a:avLst/>
        </a:prstGeom>
      </xdr:spPr>
    </xdr:pic>
    <xdr:clientData/>
  </xdr:twoCellAnchor>
  <xdr:twoCellAnchor editAs="oneCell">
    <xdr:from>
      <xdr:col>8</xdr:col>
      <xdr:colOff>576943</xdr:colOff>
      <xdr:row>28</xdr:row>
      <xdr:rowOff>100692</xdr:rowOff>
    </xdr:from>
    <xdr:to>
      <xdr:col>10</xdr:col>
      <xdr:colOff>5444</xdr:colOff>
      <xdr:row>28</xdr:row>
      <xdr:rowOff>574221</xdr:rowOff>
    </xdr:to>
    <xdr:pic>
      <xdr:nvPicPr>
        <xdr:cNvPr id="415" name="Picture 414">
          <a:extLst>
            <a:ext uri="{FF2B5EF4-FFF2-40B4-BE49-F238E27FC236}">
              <a16:creationId xmlns="" xmlns:a16="http://schemas.microsoft.com/office/drawing/2014/main" id="{00000000-0008-0000-0200-00009F010000}"/>
            </a:ext>
          </a:extLst>
        </xdr:cNvPr>
        <xdr:cNvPicPr>
          <a:picLocks noChangeAspect="1"/>
        </xdr:cNvPicPr>
      </xdr:nvPicPr>
      <xdr:blipFill rotWithShape="1">
        <a:blip xmlns:r="http://schemas.openxmlformats.org/officeDocument/2006/relationships" r:embed="rId52">
          <a:extLst>
            <a:ext uri="{28A0092B-C50C-407E-A947-70E740481C1C}">
              <a14:useLocalDpi xmlns:a14="http://schemas.microsoft.com/office/drawing/2010/main" val="0"/>
            </a:ext>
          </a:extLst>
        </a:blip>
        <a:srcRect b="86251"/>
        <a:stretch/>
      </xdr:blipFill>
      <xdr:spPr>
        <a:xfrm>
          <a:off x="8387443" y="16347621"/>
          <a:ext cx="598715" cy="473529"/>
        </a:xfrm>
        <a:prstGeom prst="rect">
          <a:avLst/>
        </a:prstGeom>
      </xdr:spPr>
    </xdr:pic>
    <xdr:clientData/>
  </xdr:twoCellAnchor>
  <xdr:twoCellAnchor editAs="oneCell">
    <xdr:from>
      <xdr:col>12</xdr:col>
      <xdr:colOff>568815</xdr:colOff>
      <xdr:row>29</xdr:row>
      <xdr:rowOff>27214</xdr:rowOff>
    </xdr:from>
    <xdr:to>
      <xdr:col>14</xdr:col>
      <xdr:colOff>5115</xdr:colOff>
      <xdr:row>29</xdr:row>
      <xdr:rowOff>843643</xdr:rowOff>
    </xdr:to>
    <xdr:pic>
      <xdr:nvPicPr>
        <xdr:cNvPr id="8" name="Picture 7">
          <a:extLst>
            <a:ext uri="{FF2B5EF4-FFF2-40B4-BE49-F238E27FC236}">
              <a16:creationId xmlns="" xmlns:a16="http://schemas.microsoft.com/office/drawing/2014/main" id="{00000000-0008-0000-0200-000008000000}"/>
            </a:ext>
          </a:extLst>
        </xdr:cNvPr>
        <xdr:cNvPicPr>
          <a:picLocks noChangeAspect="1"/>
        </xdr:cNvPicPr>
      </xdr:nvPicPr>
      <xdr:blipFill rotWithShape="1">
        <a:blip xmlns:r="http://schemas.openxmlformats.org/officeDocument/2006/relationships" r:embed="rId54">
          <a:extLst>
            <a:ext uri="{28A0092B-C50C-407E-A947-70E740481C1C}">
              <a14:useLocalDpi xmlns:a14="http://schemas.microsoft.com/office/drawing/2010/main" val="0"/>
            </a:ext>
          </a:extLst>
        </a:blip>
        <a:srcRect t="62255" b="12263"/>
        <a:stretch/>
      </xdr:blipFill>
      <xdr:spPr>
        <a:xfrm>
          <a:off x="10719744" y="16981714"/>
          <a:ext cx="606514" cy="816429"/>
        </a:xfrm>
        <a:prstGeom prst="rect">
          <a:avLst/>
        </a:prstGeom>
      </xdr:spPr>
    </xdr:pic>
    <xdr:clientData/>
  </xdr:twoCellAnchor>
  <xdr:twoCellAnchor>
    <xdr:from>
      <xdr:col>13</xdr:col>
      <xdr:colOff>0</xdr:colOff>
      <xdr:row>28</xdr:row>
      <xdr:rowOff>13606</xdr:rowOff>
    </xdr:from>
    <xdr:to>
      <xdr:col>13</xdr:col>
      <xdr:colOff>579338</xdr:colOff>
      <xdr:row>29</xdr:row>
      <xdr:rowOff>40820</xdr:rowOff>
    </xdr:to>
    <xdr:grpSp>
      <xdr:nvGrpSpPr>
        <xdr:cNvPr id="10" name="Group 9">
          <a:extLst>
            <a:ext uri="{FF2B5EF4-FFF2-40B4-BE49-F238E27FC236}">
              <a16:creationId xmlns="" xmlns:a16="http://schemas.microsoft.com/office/drawing/2014/main" id="{00000000-0008-0000-0200-00000A000000}"/>
            </a:ext>
          </a:extLst>
        </xdr:cNvPr>
        <xdr:cNvGrpSpPr/>
      </xdr:nvGrpSpPr>
      <xdr:grpSpPr>
        <a:xfrm>
          <a:off x="10687792" y="16206106"/>
          <a:ext cx="579338" cy="732311"/>
          <a:chOff x="6044291" y="16086363"/>
          <a:chExt cx="1597154" cy="1602922"/>
        </a:xfrm>
      </xdr:grpSpPr>
      <xdr:pic>
        <xdr:nvPicPr>
          <xdr:cNvPr id="421" name="Picture 420">
            <a:extLst>
              <a:ext uri="{FF2B5EF4-FFF2-40B4-BE49-F238E27FC236}">
                <a16:creationId xmlns="" xmlns:a16="http://schemas.microsoft.com/office/drawing/2014/main" id="{00000000-0008-0000-0200-0000A5010000}"/>
              </a:ext>
            </a:extLst>
          </xdr:cNvPr>
          <xdr:cNvPicPr>
            <a:picLocks noChangeAspect="1"/>
          </xdr:cNvPicPr>
        </xdr:nvPicPr>
        <xdr:blipFill rotWithShape="1">
          <a:blip xmlns:r="http://schemas.openxmlformats.org/officeDocument/2006/relationships" r:embed="rId54">
            <a:extLst>
              <a:ext uri="{28A0092B-C50C-407E-A947-70E740481C1C}">
                <a14:useLocalDpi xmlns:a14="http://schemas.microsoft.com/office/drawing/2010/main" val="0"/>
              </a:ext>
            </a:extLst>
          </a:blip>
          <a:srcRect l="852" t="24839" r="-852" b="49679"/>
          <a:stretch/>
        </xdr:blipFill>
        <xdr:spPr>
          <a:xfrm>
            <a:off x="6044293" y="16086363"/>
            <a:ext cx="1597152" cy="1074965"/>
          </a:xfrm>
          <a:prstGeom prst="rect">
            <a:avLst/>
          </a:prstGeom>
        </xdr:spPr>
      </xdr:pic>
      <xdr:pic>
        <xdr:nvPicPr>
          <xdr:cNvPr id="422" name="Picture 421">
            <a:extLst>
              <a:ext uri="{FF2B5EF4-FFF2-40B4-BE49-F238E27FC236}">
                <a16:creationId xmlns="" xmlns:a16="http://schemas.microsoft.com/office/drawing/2014/main" id="{00000000-0008-0000-0200-0000A6010000}"/>
              </a:ext>
            </a:extLst>
          </xdr:cNvPr>
          <xdr:cNvPicPr>
            <a:picLocks noChangeAspect="1"/>
          </xdr:cNvPicPr>
        </xdr:nvPicPr>
        <xdr:blipFill rotWithShape="1">
          <a:blip xmlns:r="http://schemas.openxmlformats.org/officeDocument/2006/relationships" r:embed="rId54">
            <a:extLst>
              <a:ext uri="{28A0092B-C50C-407E-A947-70E740481C1C}">
                <a14:useLocalDpi xmlns:a14="http://schemas.microsoft.com/office/drawing/2010/main" val="0"/>
              </a:ext>
            </a:extLst>
          </a:blip>
          <a:srcRect t="87027" b="70"/>
          <a:stretch/>
        </xdr:blipFill>
        <xdr:spPr>
          <a:xfrm>
            <a:off x="6044291" y="17144999"/>
            <a:ext cx="1597152" cy="544286"/>
          </a:xfrm>
          <a:prstGeom prst="rect">
            <a:avLst/>
          </a:prstGeom>
        </xdr:spPr>
      </xdr:pic>
    </xdr:grpSp>
    <xdr:clientData/>
  </xdr:twoCellAnchor>
  <xdr:twoCellAnchor editAs="oneCell">
    <xdr:from>
      <xdr:col>13</xdr:col>
      <xdr:colOff>13607</xdr:colOff>
      <xdr:row>22</xdr:row>
      <xdr:rowOff>1</xdr:rowOff>
    </xdr:from>
    <xdr:to>
      <xdr:col>14</xdr:col>
      <xdr:colOff>13607</xdr:colOff>
      <xdr:row>22</xdr:row>
      <xdr:rowOff>557893</xdr:rowOff>
    </xdr:to>
    <xdr:pic>
      <xdr:nvPicPr>
        <xdr:cNvPr id="11" name="Picture 10">
          <a:extLst>
            <a:ext uri="{FF2B5EF4-FFF2-40B4-BE49-F238E27FC236}">
              <a16:creationId xmlns="" xmlns:a16="http://schemas.microsoft.com/office/drawing/2014/main" id="{00000000-0008-0000-0200-00000B000000}"/>
            </a:ext>
          </a:extLst>
        </xdr:cNvPr>
        <xdr:cNvPicPr>
          <a:picLocks noChangeAspect="1"/>
        </xdr:cNvPicPr>
      </xdr:nvPicPr>
      <xdr:blipFill rotWithShape="1">
        <a:blip xmlns:r="http://schemas.openxmlformats.org/officeDocument/2006/relationships" r:embed="rId54">
          <a:extLst>
            <a:ext uri="{28A0092B-C50C-407E-A947-70E740481C1C}">
              <a14:useLocalDpi xmlns:a14="http://schemas.microsoft.com/office/drawing/2010/main" val="0"/>
            </a:ext>
          </a:extLst>
        </a:blip>
        <a:srcRect t="37096" b="-1"/>
        <a:stretch/>
      </xdr:blipFill>
      <xdr:spPr>
        <a:xfrm>
          <a:off x="10749643" y="11661322"/>
          <a:ext cx="585107" cy="557892"/>
        </a:xfrm>
        <a:prstGeom prst="rect">
          <a:avLst/>
        </a:prstGeom>
      </xdr:spPr>
    </xdr:pic>
    <xdr:clientData/>
  </xdr:twoCellAnchor>
  <xdr:twoCellAnchor editAs="oneCell">
    <xdr:from>
      <xdr:col>13</xdr:col>
      <xdr:colOff>2721</xdr:colOff>
      <xdr:row>21</xdr:row>
      <xdr:rowOff>16329</xdr:rowOff>
    </xdr:from>
    <xdr:to>
      <xdr:col>14</xdr:col>
      <xdr:colOff>2721</xdr:colOff>
      <xdr:row>22</xdr:row>
      <xdr:rowOff>6184</xdr:rowOff>
    </xdr:to>
    <xdr:pic>
      <xdr:nvPicPr>
        <xdr:cNvPr id="425" name="Picture 424">
          <a:extLst>
            <a:ext uri="{FF2B5EF4-FFF2-40B4-BE49-F238E27FC236}">
              <a16:creationId xmlns="" xmlns:a16="http://schemas.microsoft.com/office/drawing/2014/main" id="{00000000-0008-0000-0200-0000A9010000}"/>
            </a:ext>
          </a:extLst>
        </xdr:cNvPr>
        <xdr:cNvPicPr>
          <a:picLocks noChangeAspect="1"/>
        </xdr:cNvPicPr>
      </xdr:nvPicPr>
      <xdr:blipFill rotWithShape="1">
        <a:blip xmlns:r="http://schemas.openxmlformats.org/officeDocument/2006/relationships" r:embed="rId54">
          <a:extLst>
            <a:ext uri="{28A0092B-C50C-407E-A947-70E740481C1C}">
              <a14:useLocalDpi xmlns:a14="http://schemas.microsoft.com/office/drawing/2010/main" val="0"/>
            </a:ext>
          </a:extLst>
        </a:blip>
        <a:srcRect t="37096" b="-1"/>
        <a:stretch/>
      </xdr:blipFill>
      <xdr:spPr>
        <a:xfrm>
          <a:off x="10738757" y="11065329"/>
          <a:ext cx="585107" cy="595991"/>
        </a:xfrm>
        <a:prstGeom prst="rect">
          <a:avLst/>
        </a:prstGeom>
      </xdr:spPr>
    </xdr:pic>
    <xdr:clientData/>
  </xdr:twoCellAnchor>
  <xdr:twoCellAnchor editAs="oneCell">
    <xdr:from>
      <xdr:col>13</xdr:col>
      <xdr:colOff>19050</xdr:colOff>
      <xdr:row>20</xdr:row>
      <xdr:rowOff>5443</xdr:rowOff>
    </xdr:from>
    <xdr:to>
      <xdr:col>14</xdr:col>
      <xdr:colOff>19050</xdr:colOff>
      <xdr:row>21</xdr:row>
      <xdr:rowOff>29934</xdr:rowOff>
    </xdr:to>
    <xdr:pic>
      <xdr:nvPicPr>
        <xdr:cNvPr id="426" name="Picture 425">
          <a:extLst>
            <a:ext uri="{FF2B5EF4-FFF2-40B4-BE49-F238E27FC236}">
              <a16:creationId xmlns="" xmlns:a16="http://schemas.microsoft.com/office/drawing/2014/main" id="{00000000-0008-0000-0200-0000AA010000}"/>
            </a:ext>
          </a:extLst>
        </xdr:cNvPr>
        <xdr:cNvPicPr>
          <a:picLocks noChangeAspect="1"/>
        </xdr:cNvPicPr>
      </xdr:nvPicPr>
      <xdr:blipFill rotWithShape="1">
        <a:blip xmlns:r="http://schemas.openxmlformats.org/officeDocument/2006/relationships" r:embed="rId54">
          <a:extLst>
            <a:ext uri="{28A0092B-C50C-407E-A947-70E740481C1C}">
              <a14:useLocalDpi xmlns:a14="http://schemas.microsoft.com/office/drawing/2010/main" val="0"/>
            </a:ext>
          </a:extLst>
        </a:blip>
        <a:srcRect t="37096" b="-1"/>
        <a:stretch/>
      </xdr:blipFill>
      <xdr:spPr>
        <a:xfrm>
          <a:off x="10755086" y="10482943"/>
          <a:ext cx="585107" cy="595991"/>
        </a:xfrm>
        <a:prstGeom prst="rect">
          <a:avLst/>
        </a:prstGeom>
      </xdr:spPr>
    </xdr:pic>
    <xdr:clientData/>
  </xdr:twoCellAnchor>
  <xdr:twoCellAnchor editAs="oneCell">
    <xdr:from>
      <xdr:col>3</xdr:col>
      <xdr:colOff>585106</xdr:colOff>
      <xdr:row>46</xdr:row>
      <xdr:rowOff>5971</xdr:rowOff>
    </xdr:from>
    <xdr:to>
      <xdr:col>5</xdr:col>
      <xdr:colOff>13607</xdr:colOff>
      <xdr:row>47</xdr:row>
      <xdr:rowOff>27214</xdr:rowOff>
    </xdr:to>
    <xdr:pic>
      <xdr:nvPicPr>
        <xdr:cNvPr id="12" name="Picture 11">
          <a:extLst>
            <a:ext uri="{FF2B5EF4-FFF2-40B4-BE49-F238E27FC236}">
              <a16:creationId xmlns="" xmlns:a16="http://schemas.microsoft.com/office/drawing/2014/main" id="{00000000-0008-0000-0200-00000C000000}"/>
            </a:ext>
          </a:extLst>
        </xdr:cNvPr>
        <xdr:cNvPicPr>
          <a:picLocks noChangeAspect="1"/>
        </xdr:cNvPicPr>
      </xdr:nvPicPr>
      <xdr:blipFill rotWithShape="1">
        <a:blip xmlns:r="http://schemas.openxmlformats.org/officeDocument/2006/relationships" r:embed="rId55">
          <a:extLst>
            <a:ext uri="{28A0092B-C50C-407E-A947-70E740481C1C}">
              <a14:useLocalDpi xmlns:a14="http://schemas.microsoft.com/office/drawing/2010/main" val="0"/>
            </a:ext>
          </a:extLst>
        </a:blip>
        <a:srcRect b="27783"/>
        <a:stretch/>
      </xdr:blipFill>
      <xdr:spPr>
        <a:xfrm>
          <a:off x="5470070" y="23260578"/>
          <a:ext cx="598716" cy="483886"/>
        </a:xfrm>
        <a:prstGeom prst="rect">
          <a:avLst/>
        </a:prstGeom>
      </xdr:spPr>
    </xdr:pic>
    <xdr:clientData/>
  </xdr:twoCellAnchor>
  <xdr:twoCellAnchor editAs="oneCell">
    <xdr:from>
      <xdr:col>3</xdr:col>
      <xdr:colOff>569838</xdr:colOff>
      <xdr:row>44</xdr:row>
      <xdr:rowOff>2720</xdr:rowOff>
    </xdr:from>
    <xdr:to>
      <xdr:col>5</xdr:col>
      <xdr:colOff>10969</xdr:colOff>
      <xdr:row>45</xdr:row>
      <xdr:rowOff>13606</xdr:rowOff>
    </xdr:to>
    <xdr:pic>
      <xdr:nvPicPr>
        <xdr:cNvPr id="427" name="Picture 426">
          <a:extLst>
            <a:ext uri="{FF2B5EF4-FFF2-40B4-BE49-F238E27FC236}">
              <a16:creationId xmlns="" xmlns:a16="http://schemas.microsoft.com/office/drawing/2014/main" id="{00000000-0008-0000-0200-0000AB010000}"/>
            </a:ext>
          </a:extLst>
        </xdr:cNvPr>
        <xdr:cNvPicPr>
          <a:picLocks noChangeAspect="1"/>
        </xdr:cNvPicPr>
      </xdr:nvPicPr>
      <xdr:blipFill rotWithShape="1">
        <a:blip xmlns:r="http://schemas.openxmlformats.org/officeDocument/2006/relationships" r:embed="rId55">
          <a:extLst>
            <a:ext uri="{28A0092B-C50C-407E-A947-70E740481C1C}">
              <a14:useLocalDpi xmlns:a14="http://schemas.microsoft.com/office/drawing/2010/main" val="0"/>
            </a:ext>
          </a:extLst>
        </a:blip>
        <a:srcRect b="75709"/>
        <a:stretch/>
      </xdr:blipFill>
      <xdr:spPr>
        <a:xfrm>
          <a:off x="5454802" y="22740256"/>
          <a:ext cx="611346" cy="255815"/>
        </a:xfrm>
        <a:prstGeom prst="rect">
          <a:avLst/>
        </a:prstGeom>
      </xdr:spPr>
    </xdr:pic>
    <xdr:clientData/>
  </xdr:twoCellAnchor>
  <xdr:twoCellAnchor editAs="oneCell">
    <xdr:from>
      <xdr:col>3</xdr:col>
      <xdr:colOff>566058</xdr:colOff>
      <xdr:row>47</xdr:row>
      <xdr:rowOff>27215</xdr:rowOff>
    </xdr:from>
    <xdr:to>
      <xdr:col>5</xdr:col>
      <xdr:colOff>13607</xdr:colOff>
      <xdr:row>48</xdr:row>
      <xdr:rowOff>27217</xdr:rowOff>
    </xdr:to>
    <xdr:pic>
      <xdr:nvPicPr>
        <xdr:cNvPr id="430" name="Picture 429">
          <a:extLst>
            <a:ext uri="{FF2B5EF4-FFF2-40B4-BE49-F238E27FC236}">
              <a16:creationId xmlns="" xmlns:a16="http://schemas.microsoft.com/office/drawing/2014/main" id="{00000000-0008-0000-0200-0000AE010000}"/>
            </a:ext>
          </a:extLst>
        </xdr:cNvPr>
        <xdr:cNvPicPr>
          <a:picLocks noChangeAspect="1"/>
        </xdr:cNvPicPr>
      </xdr:nvPicPr>
      <xdr:blipFill rotWithShape="1">
        <a:blip xmlns:r="http://schemas.openxmlformats.org/officeDocument/2006/relationships" r:embed="rId55">
          <a:extLst>
            <a:ext uri="{28A0092B-C50C-407E-A947-70E740481C1C}">
              <a14:useLocalDpi xmlns:a14="http://schemas.microsoft.com/office/drawing/2010/main" val="0"/>
            </a:ext>
          </a:extLst>
        </a:blip>
        <a:srcRect t="25511" b="26189"/>
        <a:stretch/>
      </xdr:blipFill>
      <xdr:spPr>
        <a:xfrm>
          <a:off x="5451022" y="23744465"/>
          <a:ext cx="617764" cy="462644"/>
        </a:xfrm>
        <a:prstGeom prst="rect">
          <a:avLst/>
        </a:prstGeom>
      </xdr:spPr>
    </xdr:pic>
    <xdr:clientData/>
  </xdr:twoCellAnchor>
  <xdr:twoCellAnchor editAs="oneCell">
    <xdr:from>
      <xdr:col>4</xdr:col>
      <xdr:colOff>1060</xdr:colOff>
      <xdr:row>45</xdr:row>
      <xdr:rowOff>19049</xdr:rowOff>
    </xdr:from>
    <xdr:to>
      <xdr:col>5</xdr:col>
      <xdr:colOff>27298</xdr:colOff>
      <xdr:row>46</xdr:row>
      <xdr:rowOff>2721</xdr:rowOff>
    </xdr:to>
    <xdr:pic>
      <xdr:nvPicPr>
        <xdr:cNvPr id="432" name="Picture 431">
          <a:extLst>
            <a:ext uri="{FF2B5EF4-FFF2-40B4-BE49-F238E27FC236}">
              <a16:creationId xmlns="" xmlns:a16="http://schemas.microsoft.com/office/drawing/2014/main" id="{00000000-0008-0000-0200-0000B0010000}"/>
            </a:ext>
          </a:extLst>
        </xdr:cNvPr>
        <xdr:cNvPicPr>
          <a:picLocks noChangeAspect="1"/>
        </xdr:cNvPicPr>
      </xdr:nvPicPr>
      <xdr:blipFill rotWithShape="1">
        <a:blip xmlns:r="http://schemas.openxmlformats.org/officeDocument/2006/relationships" r:embed="rId55">
          <a:extLst>
            <a:ext uri="{28A0092B-C50C-407E-A947-70E740481C1C}">
              <a14:useLocalDpi xmlns:a14="http://schemas.microsoft.com/office/drawing/2010/main" val="0"/>
            </a:ext>
          </a:extLst>
        </a:blip>
        <a:srcRect b="75709"/>
        <a:stretch/>
      </xdr:blipFill>
      <xdr:spPr>
        <a:xfrm>
          <a:off x="5471131" y="23001513"/>
          <a:ext cx="611346" cy="255815"/>
        </a:xfrm>
        <a:prstGeom prst="rect">
          <a:avLst/>
        </a:prstGeom>
      </xdr:spPr>
    </xdr:pic>
    <xdr:clientData/>
  </xdr:twoCellAnchor>
  <xdr:twoCellAnchor editAs="oneCell">
    <xdr:from>
      <xdr:col>3</xdr:col>
      <xdr:colOff>575281</xdr:colOff>
      <xdr:row>48</xdr:row>
      <xdr:rowOff>8163</xdr:rowOff>
    </xdr:from>
    <xdr:to>
      <xdr:col>5</xdr:col>
      <xdr:colOff>16412</xdr:colOff>
      <xdr:row>49</xdr:row>
      <xdr:rowOff>27214</xdr:rowOff>
    </xdr:to>
    <xdr:pic>
      <xdr:nvPicPr>
        <xdr:cNvPr id="433" name="Picture 432">
          <a:extLst>
            <a:ext uri="{FF2B5EF4-FFF2-40B4-BE49-F238E27FC236}">
              <a16:creationId xmlns="" xmlns:a16="http://schemas.microsoft.com/office/drawing/2014/main" id="{00000000-0008-0000-0200-0000B1010000}"/>
            </a:ext>
          </a:extLst>
        </xdr:cNvPr>
        <xdr:cNvPicPr>
          <a:picLocks noChangeAspect="1"/>
        </xdr:cNvPicPr>
      </xdr:nvPicPr>
      <xdr:blipFill rotWithShape="1">
        <a:blip xmlns:r="http://schemas.openxmlformats.org/officeDocument/2006/relationships" r:embed="rId55">
          <a:extLst>
            <a:ext uri="{28A0092B-C50C-407E-A947-70E740481C1C}">
              <a14:useLocalDpi xmlns:a14="http://schemas.microsoft.com/office/drawing/2010/main" val="0"/>
            </a:ext>
          </a:extLst>
        </a:blip>
        <a:srcRect b="75709"/>
        <a:stretch/>
      </xdr:blipFill>
      <xdr:spPr>
        <a:xfrm>
          <a:off x="5460245" y="24188056"/>
          <a:ext cx="611346" cy="304801"/>
        </a:xfrm>
        <a:prstGeom prst="rect">
          <a:avLst/>
        </a:prstGeom>
      </xdr:spPr>
    </xdr:pic>
    <xdr:clientData/>
  </xdr:twoCellAnchor>
  <xdr:twoCellAnchor editAs="oneCell">
    <xdr:from>
      <xdr:col>3</xdr:col>
      <xdr:colOff>578003</xdr:colOff>
      <xdr:row>49</xdr:row>
      <xdr:rowOff>13608</xdr:rowOff>
    </xdr:from>
    <xdr:to>
      <xdr:col>5</xdr:col>
      <xdr:colOff>19134</xdr:colOff>
      <xdr:row>50</xdr:row>
      <xdr:rowOff>2474</xdr:rowOff>
    </xdr:to>
    <xdr:pic>
      <xdr:nvPicPr>
        <xdr:cNvPr id="434" name="Picture 433">
          <a:extLst>
            <a:ext uri="{FF2B5EF4-FFF2-40B4-BE49-F238E27FC236}">
              <a16:creationId xmlns="" xmlns:a16="http://schemas.microsoft.com/office/drawing/2014/main" id="{00000000-0008-0000-0200-0000B2010000}"/>
            </a:ext>
          </a:extLst>
        </xdr:cNvPr>
        <xdr:cNvPicPr>
          <a:picLocks noChangeAspect="1"/>
        </xdr:cNvPicPr>
      </xdr:nvPicPr>
      <xdr:blipFill rotWithShape="1">
        <a:blip xmlns:r="http://schemas.openxmlformats.org/officeDocument/2006/relationships" r:embed="rId55">
          <a:extLst>
            <a:ext uri="{28A0092B-C50C-407E-A947-70E740481C1C}">
              <a14:useLocalDpi xmlns:a14="http://schemas.microsoft.com/office/drawing/2010/main" val="0"/>
            </a:ext>
          </a:extLst>
        </a:blip>
        <a:srcRect t="72872" b="18"/>
        <a:stretch/>
      </xdr:blipFill>
      <xdr:spPr>
        <a:xfrm>
          <a:off x="5462967" y="24479251"/>
          <a:ext cx="611346" cy="421820"/>
        </a:xfrm>
        <a:prstGeom prst="rect">
          <a:avLst/>
        </a:prstGeom>
      </xdr:spPr>
    </xdr:pic>
    <xdr:clientData/>
  </xdr:twoCellAnchor>
  <xdr:twoCellAnchor editAs="oneCell">
    <xdr:from>
      <xdr:col>3</xdr:col>
      <xdr:colOff>13607</xdr:colOff>
      <xdr:row>50</xdr:row>
      <xdr:rowOff>258536</xdr:rowOff>
    </xdr:from>
    <xdr:to>
      <xdr:col>4</xdr:col>
      <xdr:colOff>0</xdr:colOff>
      <xdr:row>52</xdr:row>
      <xdr:rowOff>13608</xdr:rowOff>
    </xdr:to>
    <xdr:pic>
      <xdr:nvPicPr>
        <xdr:cNvPr id="13" name="Picture 12">
          <a:extLst>
            <a:ext uri="{FF2B5EF4-FFF2-40B4-BE49-F238E27FC236}">
              <a16:creationId xmlns="" xmlns:a16="http://schemas.microsoft.com/office/drawing/2014/main" id="{00000000-0008-0000-0200-00000D000000}"/>
            </a:ext>
          </a:extLst>
        </xdr:cNvPr>
        <xdr:cNvPicPr>
          <a:picLocks noChangeAspect="1"/>
        </xdr:cNvPicPr>
      </xdr:nvPicPr>
      <xdr:blipFill>
        <a:blip xmlns:r="http://schemas.openxmlformats.org/officeDocument/2006/relationships" r:embed="rId56">
          <a:extLst>
            <a:ext uri="{28A0092B-C50C-407E-A947-70E740481C1C}">
              <a14:useLocalDpi xmlns:a14="http://schemas.microsoft.com/office/drawing/2010/main" val="0"/>
            </a:ext>
          </a:extLst>
        </a:blip>
        <a:stretch>
          <a:fillRect/>
        </a:stretch>
      </xdr:blipFill>
      <xdr:spPr>
        <a:xfrm>
          <a:off x="4898571" y="25159607"/>
          <a:ext cx="571500" cy="462643"/>
        </a:xfrm>
        <a:prstGeom prst="rect">
          <a:avLst/>
        </a:prstGeom>
      </xdr:spPr>
    </xdr:pic>
    <xdr:clientData/>
  </xdr:twoCellAnchor>
  <xdr:twoCellAnchor editAs="oneCell">
    <xdr:from>
      <xdr:col>3</xdr:col>
      <xdr:colOff>16329</xdr:colOff>
      <xdr:row>52</xdr:row>
      <xdr:rowOff>2721</xdr:rowOff>
    </xdr:from>
    <xdr:to>
      <xdr:col>4</xdr:col>
      <xdr:colOff>2722</xdr:colOff>
      <xdr:row>53</xdr:row>
      <xdr:rowOff>29935</xdr:rowOff>
    </xdr:to>
    <xdr:pic>
      <xdr:nvPicPr>
        <xdr:cNvPr id="435" name="Picture 434">
          <a:extLst>
            <a:ext uri="{FF2B5EF4-FFF2-40B4-BE49-F238E27FC236}">
              <a16:creationId xmlns="" xmlns:a16="http://schemas.microsoft.com/office/drawing/2014/main" id="{00000000-0008-0000-0200-0000B3010000}"/>
            </a:ext>
          </a:extLst>
        </xdr:cNvPr>
        <xdr:cNvPicPr>
          <a:picLocks noChangeAspect="1"/>
        </xdr:cNvPicPr>
      </xdr:nvPicPr>
      <xdr:blipFill>
        <a:blip xmlns:r="http://schemas.openxmlformats.org/officeDocument/2006/relationships" r:embed="rId56">
          <a:extLst>
            <a:ext uri="{28A0092B-C50C-407E-A947-70E740481C1C}">
              <a14:useLocalDpi xmlns:a14="http://schemas.microsoft.com/office/drawing/2010/main" val="0"/>
            </a:ext>
          </a:extLst>
        </a:blip>
        <a:stretch>
          <a:fillRect/>
        </a:stretch>
      </xdr:blipFill>
      <xdr:spPr>
        <a:xfrm>
          <a:off x="4901293" y="25611364"/>
          <a:ext cx="571500" cy="462643"/>
        </a:xfrm>
        <a:prstGeom prst="rect">
          <a:avLst/>
        </a:prstGeom>
      </xdr:spPr>
    </xdr:pic>
    <xdr:clientData/>
  </xdr:twoCellAnchor>
  <xdr:twoCellAnchor editAs="oneCell">
    <xdr:from>
      <xdr:col>3</xdr:col>
      <xdr:colOff>19050</xdr:colOff>
      <xdr:row>53</xdr:row>
      <xdr:rowOff>32657</xdr:rowOff>
    </xdr:from>
    <xdr:to>
      <xdr:col>4</xdr:col>
      <xdr:colOff>5443</xdr:colOff>
      <xdr:row>53</xdr:row>
      <xdr:rowOff>598715</xdr:rowOff>
    </xdr:to>
    <xdr:pic>
      <xdr:nvPicPr>
        <xdr:cNvPr id="436" name="Picture 435">
          <a:extLst>
            <a:ext uri="{FF2B5EF4-FFF2-40B4-BE49-F238E27FC236}">
              <a16:creationId xmlns="" xmlns:a16="http://schemas.microsoft.com/office/drawing/2014/main" id="{00000000-0008-0000-0200-0000B4010000}"/>
            </a:ext>
          </a:extLst>
        </xdr:cNvPr>
        <xdr:cNvPicPr>
          <a:picLocks noChangeAspect="1"/>
        </xdr:cNvPicPr>
      </xdr:nvPicPr>
      <xdr:blipFill>
        <a:blip xmlns:r="http://schemas.openxmlformats.org/officeDocument/2006/relationships" r:embed="rId56">
          <a:extLst>
            <a:ext uri="{28A0092B-C50C-407E-A947-70E740481C1C}">
              <a14:useLocalDpi xmlns:a14="http://schemas.microsoft.com/office/drawing/2010/main" val="0"/>
            </a:ext>
          </a:extLst>
        </a:blip>
        <a:stretch>
          <a:fillRect/>
        </a:stretch>
      </xdr:blipFill>
      <xdr:spPr>
        <a:xfrm>
          <a:off x="4904014" y="26076728"/>
          <a:ext cx="571500" cy="566058"/>
        </a:xfrm>
        <a:prstGeom prst="rect">
          <a:avLst/>
        </a:prstGeom>
      </xdr:spPr>
    </xdr:pic>
    <xdr:clientData/>
  </xdr:twoCellAnchor>
  <xdr:twoCellAnchor editAs="oneCell">
    <xdr:from>
      <xdr:col>5</xdr:col>
      <xdr:colOff>-1</xdr:colOff>
      <xdr:row>55</xdr:row>
      <xdr:rowOff>0</xdr:rowOff>
    </xdr:from>
    <xdr:to>
      <xdr:col>6</xdr:col>
      <xdr:colOff>16762</xdr:colOff>
      <xdr:row>56</xdr:row>
      <xdr:rowOff>13607</xdr:rowOff>
    </xdr:to>
    <xdr:pic>
      <xdr:nvPicPr>
        <xdr:cNvPr id="14" name="Picture 13">
          <a:extLst>
            <a:ext uri="{FF2B5EF4-FFF2-40B4-BE49-F238E27FC236}">
              <a16:creationId xmlns="" xmlns:a16="http://schemas.microsoft.com/office/drawing/2014/main" id="{00000000-0008-0000-0200-00000E000000}"/>
            </a:ext>
          </a:extLst>
        </xdr:cNvPr>
        <xdr:cNvPicPr>
          <a:picLocks noChangeAspect="1"/>
        </xdr:cNvPicPr>
      </xdr:nvPicPr>
      <xdr:blipFill rotWithShape="1">
        <a:blip xmlns:r="http://schemas.openxmlformats.org/officeDocument/2006/relationships" r:embed="rId53">
          <a:extLst>
            <a:ext uri="{28A0092B-C50C-407E-A947-70E740481C1C}">
              <a14:useLocalDpi xmlns:a14="http://schemas.microsoft.com/office/drawing/2010/main" val="0"/>
            </a:ext>
          </a:extLst>
        </a:blip>
        <a:srcRect b="81985"/>
        <a:stretch/>
      </xdr:blipFill>
      <xdr:spPr>
        <a:xfrm>
          <a:off x="6055178" y="26901321"/>
          <a:ext cx="601870" cy="449036"/>
        </a:xfrm>
        <a:prstGeom prst="rect">
          <a:avLst/>
        </a:prstGeom>
      </xdr:spPr>
    </xdr:pic>
    <xdr:clientData/>
  </xdr:twoCellAnchor>
  <xdr:twoCellAnchor editAs="oneCell">
    <xdr:from>
      <xdr:col>5</xdr:col>
      <xdr:colOff>2722</xdr:colOff>
      <xdr:row>55</xdr:row>
      <xdr:rowOff>421821</xdr:rowOff>
    </xdr:from>
    <xdr:to>
      <xdr:col>6</xdr:col>
      <xdr:colOff>19485</xdr:colOff>
      <xdr:row>57</xdr:row>
      <xdr:rowOff>16327</xdr:rowOff>
    </xdr:to>
    <xdr:pic>
      <xdr:nvPicPr>
        <xdr:cNvPr id="437" name="Picture 436">
          <a:extLst>
            <a:ext uri="{FF2B5EF4-FFF2-40B4-BE49-F238E27FC236}">
              <a16:creationId xmlns="" xmlns:a16="http://schemas.microsoft.com/office/drawing/2014/main" id="{00000000-0008-0000-0200-0000B5010000}"/>
            </a:ext>
          </a:extLst>
        </xdr:cNvPr>
        <xdr:cNvPicPr>
          <a:picLocks noChangeAspect="1"/>
        </xdr:cNvPicPr>
      </xdr:nvPicPr>
      <xdr:blipFill rotWithShape="1">
        <a:blip xmlns:r="http://schemas.openxmlformats.org/officeDocument/2006/relationships" r:embed="rId53">
          <a:extLst>
            <a:ext uri="{28A0092B-C50C-407E-A947-70E740481C1C}">
              <a14:useLocalDpi xmlns:a14="http://schemas.microsoft.com/office/drawing/2010/main" val="0"/>
            </a:ext>
          </a:extLst>
        </a:blip>
        <a:srcRect b="81985"/>
        <a:stretch/>
      </xdr:blipFill>
      <xdr:spPr>
        <a:xfrm>
          <a:off x="6057901" y="27323142"/>
          <a:ext cx="601870" cy="274863"/>
        </a:xfrm>
        <a:prstGeom prst="rect">
          <a:avLst/>
        </a:prstGeom>
      </xdr:spPr>
    </xdr:pic>
    <xdr:clientData/>
  </xdr:twoCellAnchor>
  <xdr:twoCellAnchor editAs="oneCell">
    <xdr:from>
      <xdr:col>5</xdr:col>
      <xdr:colOff>5445</xdr:colOff>
      <xdr:row>57</xdr:row>
      <xdr:rowOff>2719</xdr:rowOff>
    </xdr:from>
    <xdr:to>
      <xdr:col>6</xdr:col>
      <xdr:colOff>22208</xdr:colOff>
      <xdr:row>57</xdr:row>
      <xdr:rowOff>639535</xdr:rowOff>
    </xdr:to>
    <xdr:pic>
      <xdr:nvPicPr>
        <xdr:cNvPr id="438" name="Picture 437">
          <a:extLst>
            <a:ext uri="{FF2B5EF4-FFF2-40B4-BE49-F238E27FC236}">
              <a16:creationId xmlns="" xmlns:a16="http://schemas.microsoft.com/office/drawing/2014/main" id="{00000000-0008-0000-0200-0000B6010000}"/>
            </a:ext>
          </a:extLst>
        </xdr:cNvPr>
        <xdr:cNvPicPr>
          <a:picLocks noChangeAspect="1"/>
        </xdr:cNvPicPr>
      </xdr:nvPicPr>
      <xdr:blipFill rotWithShape="1">
        <a:blip xmlns:r="http://schemas.openxmlformats.org/officeDocument/2006/relationships" r:embed="rId53">
          <a:extLst>
            <a:ext uri="{28A0092B-C50C-407E-A947-70E740481C1C}">
              <a14:useLocalDpi xmlns:a14="http://schemas.microsoft.com/office/drawing/2010/main" val="0"/>
            </a:ext>
          </a:extLst>
        </a:blip>
        <a:srcRect b="81985"/>
        <a:stretch/>
      </xdr:blipFill>
      <xdr:spPr>
        <a:xfrm>
          <a:off x="6060624" y="30020076"/>
          <a:ext cx="601870" cy="636816"/>
        </a:xfrm>
        <a:prstGeom prst="rect">
          <a:avLst/>
        </a:prstGeom>
      </xdr:spPr>
    </xdr:pic>
    <xdr:clientData/>
  </xdr:twoCellAnchor>
  <xdr:twoCellAnchor editAs="oneCell">
    <xdr:from>
      <xdr:col>4</xdr:col>
      <xdr:colOff>579667</xdr:colOff>
      <xdr:row>57</xdr:row>
      <xdr:rowOff>644976</xdr:rowOff>
    </xdr:from>
    <xdr:to>
      <xdr:col>6</xdr:col>
      <xdr:colOff>11322</xdr:colOff>
      <xdr:row>58</xdr:row>
      <xdr:rowOff>666749</xdr:rowOff>
    </xdr:to>
    <xdr:pic>
      <xdr:nvPicPr>
        <xdr:cNvPr id="439" name="Picture 438">
          <a:extLst>
            <a:ext uri="{FF2B5EF4-FFF2-40B4-BE49-F238E27FC236}">
              <a16:creationId xmlns="" xmlns:a16="http://schemas.microsoft.com/office/drawing/2014/main" id="{00000000-0008-0000-0200-0000B7010000}"/>
            </a:ext>
          </a:extLst>
        </xdr:cNvPr>
        <xdr:cNvPicPr>
          <a:picLocks noChangeAspect="1"/>
        </xdr:cNvPicPr>
      </xdr:nvPicPr>
      <xdr:blipFill rotWithShape="1">
        <a:blip xmlns:r="http://schemas.openxmlformats.org/officeDocument/2006/relationships" r:embed="rId53">
          <a:extLst>
            <a:ext uri="{28A0092B-C50C-407E-A947-70E740481C1C}">
              <a14:useLocalDpi xmlns:a14="http://schemas.microsoft.com/office/drawing/2010/main" val="0"/>
            </a:ext>
          </a:extLst>
        </a:blip>
        <a:srcRect b="81985"/>
        <a:stretch/>
      </xdr:blipFill>
      <xdr:spPr>
        <a:xfrm>
          <a:off x="6049738" y="28226655"/>
          <a:ext cx="601870" cy="674916"/>
        </a:xfrm>
        <a:prstGeom prst="rect">
          <a:avLst/>
        </a:prstGeom>
      </xdr:spPr>
    </xdr:pic>
    <xdr:clientData/>
  </xdr:twoCellAnchor>
  <xdr:twoCellAnchor editAs="oneCell">
    <xdr:from>
      <xdr:col>6</xdr:col>
      <xdr:colOff>0</xdr:colOff>
      <xdr:row>60</xdr:row>
      <xdr:rowOff>13607</xdr:rowOff>
    </xdr:from>
    <xdr:to>
      <xdr:col>7</xdr:col>
      <xdr:colOff>13607</xdr:colOff>
      <xdr:row>61</xdr:row>
      <xdr:rowOff>13608</xdr:rowOff>
    </xdr:to>
    <xdr:pic>
      <xdr:nvPicPr>
        <xdr:cNvPr id="15" name="Picture 14">
          <a:extLst>
            <a:ext uri="{FF2B5EF4-FFF2-40B4-BE49-F238E27FC236}">
              <a16:creationId xmlns="" xmlns:a16="http://schemas.microsoft.com/office/drawing/2014/main" id="{00000000-0008-0000-0200-00000F000000}"/>
            </a:ext>
          </a:extLst>
        </xdr:cNvPr>
        <xdr:cNvPicPr>
          <a:picLocks noChangeAspect="1"/>
        </xdr:cNvPicPr>
      </xdr:nvPicPr>
      <xdr:blipFill rotWithShape="1">
        <a:blip xmlns:r="http://schemas.openxmlformats.org/officeDocument/2006/relationships" r:embed="rId53">
          <a:extLst>
            <a:ext uri="{28A0092B-C50C-407E-A947-70E740481C1C}">
              <a14:useLocalDpi xmlns:a14="http://schemas.microsoft.com/office/drawing/2010/main" val="0"/>
            </a:ext>
          </a:extLst>
        </a:blip>
        <a:srcRect t="18894" b="34090"/>
        <a:stretch/>
      </xdr:blipFill>
      <xdr:spPr>
        <a:xfrm>
          <a:off x="6640286" y="29119286"/>
          <a:ext cx="598714" cy="462644"/>
        </a:xfrm>
        <a:prstGeom prst="rect">
          <a:avLst/>
        </a:prstGeom>
      </xdr:spPr>
    </xdr:pic>
    <xdr:clientData/>
  </xdr:twoCellAnchor>
  <xdr:twoCellAnchor editAs="oneCell">
    <xdr:from>
      <xdr:col>6</xdr:col>
      <xdr:colOff>2721</xdr:colOff>
      <xdr:row>61</xdr:row>
      <xdr:rowOff>16329</xdr:rowOff>
    </xdr:from>
    <xdr:to>
      <xdr:col>7</xdr:col>
      <xdr:colOff>16328</xdr:colOff>
      <xdr:row>62</xdr:row>
      <xdr:rowOff>0</xdr:rowOff>
    </xdr:to>
    <xdr:pic>
      <xdr:nvPicPr>
        <xdr:cNvPr id="452" name="Picture 451">
          <a:extLst>
            <a:ext uri="{FF2B5EF4-FFF2-40B4-BE49-F238E27FC236}">
              <a16:creationId xmlns="" xmlns:a16="http://schemas.microsoft.com/office/drawing/2014/main" id="{00000000-0008-0000-0200-0000C4010000}"/>
            </a:ext>
          </a:extLst>
        </xdr:cNvPr>
        <xdr:cNvPicPr>
          <a:picLocks noChangeAspect="1"/>
        </xdr:cNvPicPr>
      </xdr:nvPicPr>
      <xdr:blipFill rotWithShape="1">
        <a:blip xmlns:r="http://schemas.openxmlformats.org/officeDocument/2006/relationships" r:embed="rId53">
          <a:extLst>
            <a:ext uri="{28A0092B-C50C-407E-A947-70E740481C1C}">
              <a14:useLocalDpi xmlns:a14="http://schemas.microsoft.com/office/drawing/2010/main" val="0"/>
            </a:ext>
          </a:extLst>
        </a:blip>
        <a:srcRect t="18894" b="34090"/>
        <a:stretch/>
      </xdr:blipFill>
      <xdr:spPr>
        <a:xfrm>
          <a:off x="6643007" y="29584650"/>
          <a:ext cx="598714" cy="609600"/>
        </a:xfrm>
        <a:prstGeom prst="rect">
          <a:avLst/>
        </a:prstGeom>
      </xdr:spPr>
    </xdr:pic>
    <xdr:clientData/>
  </xdr:twoCellAnchor>
  <xdr:twoCellAnchor editAs="oneCell">
    <xdr:from>
      <xdr:col>6</xdr:col>
      <xdr:colOff>5443</xdr:colOff>
      <xdr:row>62</xdr:row>
      <xdr:rowOff>19050</xdr:rowOff>
    </xdr:from>
    <xdr:to>
      <xdr:col>7</xdr:col>
      <xdr:colOff>19050</xdr:colOff>
      <xdr:row>63</xdr:row>
      <xdr:rowOff>27215</xdr:rowOff>
    </xdr:to>
    <xdr:pic>
      <xdr:nvPicPr>
        <xdr:cNvPr id="465" name="Picture 464">
          <a:extLst>
            <a:ext uri="{FF2B5EF4-FFF2-40B4-BE49-F238E27FC236}">
              <a16:creationId xmlns="" xmlns:a16="http://schemas.microsoft.com/office/drawing/2014/main" id="{00000000-0008-0000-0200-0000D1010000}"/>
            </a:ext>
          </a:extLst>
        </xdr:cNvPr>
        <xdr:cNvPicPr>
          <a:picLocks noChangeAspect="1"/>
        </xdr:cNvPicPr>
      </xdr:nvPicPr>
      <xdr:blipFill rotWithShape="1">
        <a:blip xmlns:r="http://schemas.openxmlformats.org/officeDocument/2006/relationships" r:embed="rId53">
          <a:extLst>
            <a:ext uri="{28A0092B-C50C-407E-A947-70E740481C1C}">
              <a14:useLocalDpi xmlns:a14="http://schemas.microsoft.com/office/drawing/2010/main" val="0"/>
            </a:ext>
          </a:extLst>
        </a:blip>
        <a:srcRect t="18894" b="34090"/>
        <a:stretch/>
      </xdr:blipFill>
      <xdr:spPr>
        <a:xfrm>
          <a:off x="6645729" y="30213300"/>
          <a:ext cx="598714" cy="470807"/>
        </a:xfrm>
        <a:prstGeom prst="rect">
          <a:avLst/>
        </a:prstGeom>
      </xdr:spPr>
    </xdr:pic>
    <xdr:clientData/>
  </xdr:twoCellAnchor>
  <xdr:twoCellAnchor editAs="oneCell">
    <xdr:from>
      <xdr:col>5</xdr:col>
      <xdr:colOff>579665</xdr:colOff>
      <xdr:row>63</xdr:row>
      <xdr:rowOff>21771</xdr:rowOff>
    </xdr:from>
    <xdr:to>
      <xdr:col>7</xdr:col>
      <xdr:colOff>8165</xdr:colOff>
      <xdr:row>64</xdr:row>
      <xdr:rowOff>13607</xdr:rowOff>
    </xdr:to>
    <xdr:pic>
      <xdr:nvPicPr>
        <xdr:cNvPr id="466" name="Picture 465">
          <a:extLst>
            <a:ext uri="{FF2B5EF4-FFF2-40B4-BE49-F238E27FC236}">
              <a16:creationId xmlns="" xmlns:a16="http://schemas.microsoft.com/office/drawing/2014/main" id="{00000000-0008-0000-0200-0000D2010000}"/>
            </a:ext>
          </a:extLst>
        </xdr:cNvPr>
        <xdr:cNvPicPr>
          <a:picLocks noChangeAspect="1"/>
        </xdr:cNvPicPr>
      </xdr:nvPicPr>
      <xdr:blipFill rotWithShape="1">
        <a:blip xmlns:r="http://schemas.openxmlformats.org/officeDocument/2006/relationships" r:embed="rId53">
          <a:extLst>
            <a:ext uri="{28A0092B-C50C-407E-A947-70E740481C1C}">
              <a14:useLocalDpi xmlns:a14="http://schemas.microsoft.com/office/drawing/2010/main" val="0"/>
            </a:ext>
          </a:extLst>
        </a:blip>
        <a:srcRect t="18894" b="34090"/>
        <a:stretch/>
      </xdr:blipFill>
      <xdr:spPr>
        <a:xfrm>
          <a:off x="6634844" y="30678664"/>
          <a:ext cx="598714" cy="563336"/>
        </a:xfrm>
        <a:prstGeom prst="rect">
          <a:avLst/>
        </a:prstGeom>
      </xdr:spPr>
    </xdr:pic>
    <xdr:clientData/>
  </xdr:twoCellAnchor>
  <xdr:twoCellAnchor editAs="oneCell">
    <xdr:from>
      <xdr:col>21</xdr:col>
      <xdr:colOff>573930</xdr:colOff>
      <xdr:row>65</xdr:row>
      <xdr:rowOff>0</xdr:rowOff>
    </xdr:from>
    <xdr:to>
      <xdr:col>23</xdr:col>
      <xdr:colOff>0</xdr:colOff>
      <xdr:row>66</xdr:row>
      <xdr:rowOff>27215</xdr:rowOff>
    </xdr:to>
    <xdr:pic>
      <xdr:nvPicPr>
        <xdr:cNvPr id="9" name="Picture 8">
          <a:extLst>
            <a:ext uri="{FF2B5EF4-FFF2-40B4-BE49-F238E27FC236}">
              <a16:creationId xmlns="" xmlns:a16="http://schemas.microsoft.com/office/drawing/2014/main" id="{00000000-0008-0000-0200-000009000000}"/>
            </a:ext>
          </a:extLst>
        </xdr:cNvPr>
        <xdr:cNvPicPr>
          <a:picLocks noChangeAspect="1"/>
        </xdr:cNvPicPr>
      </xdr:nvPicPr>
      <xdr:blipFill rotWithShape="1">
        <a:blip xmlns:r="http://schemas.openxmlformats.org/officeDocument/2006/relationships" r:embed="rId57">
          <a:extLst>
            <a:ext uri="{28A0092B-C50C-407E-A947-70E740481C1C}">
              <a14:useLocalDpi xmlns:a14="http://schemas.microsoft.com/office/drawing/2010/main" val="0"/>
            </a:ext>
          </a:extLst>
        </a:blip>
        <a:srcRect t="11533" b="67498"/>
        <a:stretch/>
      </xdr:blipFill>
      <xdr:spPr>
        <a:xfrm>
          <a:off x="15990823" y="31854321"/>
          <a:ext cx="596284" cy="449036"/>
        </a:xfrm>
        <a:prstGeom prst="rect">
          <a:avLst/>
        </a:prstGeom>
      </xdr:spPr>
    </xdr:pic>
    <xdr:clientData/>
  </xdr:twoCellAnchor>
  <xdr:twoCellAnchor editAs="oneCell">
    <xdr:from>
      <xdr:col>11</xdr:col>
      <xdr:colOff>13608</xdr:colOff>
      <xdr:row>34</xdr:row>
      <xdr:rowOff>13606</xdr:rowOff>
    </xdr:from>
    <xdr:to>
      <xdr:col>12</xdr:col>
      <xdr:colOff>15150</xdr:colOff>
      <xdr:row>34</xdr:row>
      <xdr:rowOff>762000</xdr:rowOff>
    </xdr:to>
    <xdr:pic>
      <xdr:nvPicPr>
        <xdr:cNvPr id="16" name="Picture 15">
          <a:extLst>
            <a:ext uri="{FF2B5EF4-FFF2-40B4-BE49-F238E27FC236}">
              <a16:creationId xmlns="" xmlns:a16="http://schemas.microsoft.com/office/drawing/2014/main" id="{00000000-0008-0000-0200-000010000000}"/>
            </a:ext>
          </a:extLst>
        </xdr:cNvPr>
        <xdr:cNvPicPr>
          <a:picLocks noChangeAspect="1"/>
        </xdr:cNvPicPr>
      </xdr:nvPicPr>
      <xdr:blipFill rotWithShape="1">
        <a:blip xmlns:r="http://schemas.openxmlformats.org/officeDocument/2006/relationships" r:embed="rId52">
          <a:extLst>
            <a:ext uri="{28A0092B-C50C-407E-A947-70E740481C1C}">
              <a14:useLocalDpi xmlns:a14="http://schemas.microsoft.com/office/drawing/2010/main" val="0"/>
            </a:ext>
          </a:extLst>
        </a:blip>
        <a:srcRect t="72298"/>
        <a:stretch/>
      </xdr:blipFill>
      <xdr:spPr>
        <a:xfrm>
          <a:off x="9579429" y="19907249"/>
          <a:ext cx="586650" cy="748394"/>
        </a:xfrm>
        <a:prstGeom prst="rect">
          <a:avLst/>
        </a:prstGeom>
      </xdr:spPr>
    </xdr:pic>
    <xdr:clientData/>
  </xdr:twoCellAnchor>
  <xdr:twoCellAnchor editAs="oneCell">
    <xdr:from>
      <xdr:col>12</xdr:col>
      <xdr:colOff>13607</xdr:colOff>
      <xdr:row>34</xdr:row>
      <xdr:rowOff>13607</xdr:rowOff>
    </xdr:from>
    <xdr:to>
      <xdr:col>13</xdr:col>
      <xdr:colOff>40822</xdr:colOff>
      <xdr:row>35</xdr:row>
      <xdr:rowOff>13607</xdr:rowOff>
    </xdr:to>
    <xdr:pic>
      <xdr:nvPicPr>
        <xdr:cNvPr id="17" name="Picture 16">
          <a:extLst>
            <a:ext uri="{FF2B5EF4-FFF2-40B4-BE49-F238E27FC236}">
              <a16:creationId xmlns="" xmlns:a16="http://schemas.microsoft.com/office/drawing/2014/main" id="{00000000-0008-0000-0200-000011000000}"/>
            </a:ext>
          </a:extLst>
        </xdr:cNvPr>
        <xdr:cNvPicPr>
          <a:picLocks noChangeAspect="1"/>
        </xdr:cNvPicPr>
      </xdr:nvPicPr>
      <xdr:blipFill rotWithShape="1">
        <a:blip xmlns:r="http://schemas.openxmlformats.org/officeDocument/2006/relationships" r:embed="rId54">
          <a:extLst>
            <a:ext uri="{28A0092B-C50C-407E-A947-70E740481C1C}">
              <a14:useLocalDpi xmlns:a14="http://schemas.microsoft.com/office/drawing/2010/main" val="0"/>
            </a:ext>
          </a:extLst>
        </a:blip>
        <a:srcRect b="75163"/>
        <a:stretch/>
      </xdr:blipFill>
      <xdr:spPr>
        <a:xfrm>
          <a:off x="10164536" y="19907250"/>
          <a:ext cx="612322" cy="775607"/>
        </a:xfrm>
        <a:prstGeom prst="rect">
          <a:avLst/>
        </a:prstGeom>
      </xdr:spPr>
    </xdr:pic>
    <xdr:clientData/>
  </xdr:twoCellAnchor>
  <xdr:twoCellAnchor editAs="oneCell">
    <xdr:from>
      <xdr:col>13</xdr:col>
      <xdr:colOff>2722</xdr:colOff>
      <xdr:row>34</xdr:row>
      <xdr:rowOff>0</xdr:rowOff>
    </xdr:from>
    <xdr:to>
      <xdr:col>14</xdr:col>
      <xdr:colOff>29937</xdr:colOff>
      <xdr:row>35</xdr:row>
      <xdr:rowOff>27214</xdr:rowOff>
    </xdr:to>
    <xdr:pic>
      <xdr:nvPicPr>
        <xdr:cNvPr id="327" name="Picture 326">
          <a:extLst>
            <a:ext uri="{FF2B5EF4-FFF2-40B4-BE49-F238E27FC236}">
              <a16:creationId xmlns="" xmlns:a16="http://schemas.microsoft.com/office/drawing/2014/main" id="{00000000-0008-0000-0200-000047010000}"/>
            </a:ext>
          </a:extLst>
        </xdr:cNvPr>
        <xdr:cNvPicPr>
          <a:picLocks noChangeAspect="1"/>
        </xdr:cNvPicPr>
      </xdr:nvPicPr>
      <xdr:blipFill rotWithShape="1">
        <a:blip xmlns:r="http://schemas.openxmlformats.org/officeDocument/2006/relationships" r:embed="rId54">
          <a:extLst>
            <a:ext uri="{28A0092B-C50C-407E-A947-70E740481C1C}">
              <a14:useLocalDpi xmlns:a14="http://schemas.microsoft.com/office/drawing/2010/main" val="0"/>
            </a:ext>
          </a:extLst>
        </a:blip>
        <a:srcRect t="25186" b="-133"/>
        <a:stretch/>
      </xdr:blipFill>
      <xdr:spPr>
        <a:xfrm>
          <a:off x="10738758" y="19893643"/>
          <a:ext cx="612322" cy="802821"/>
        </a:xfrm>
        <a:prstGeom prst="rect">
          <a:avLst/>
        </a:prstGeom>
      </xdr:spPr>
    </xdr:pic>
    <xdr:clientData/>
  </xdr:twoCellAnchor>
  <xdr:twoCellAnchor editAs="oneCell">
    <xdr:from>
      <xdr:col>14</xdr:col>
      <xdr:colOff>0</xdr:colOff>
      <xdr:row>35</xdr:row>
      <xdr:rowOff>0</xdr:rowOff>
    </xdr:from>
    <xdr:to>
      <xdr:col>15</xdr:col>
      <xdr:colOff>29428</xdr:colOff>
      <xdr:row>36</xdr:row>
      <xdr:rowOff>0</xdr:rowOff>
    </xdr:to>
    <xdr:pic>
      <xdr:nvPicPr>
        <xdr:cNvPr id="20" name="Picture 19">
          <a:extLst>
            <a:ext uri="{FF2B5EF4-FFF2-40B4-BE49-F238E27FC236}">
              <a16:creationId xmlns="" xmlns:a16="http://schemas.microsoft.com/office/drawing/2014/main" id="{00000000-0008-0000-0200-000014000000}"/>
            </a:ext>
          </a:extLst>
        </xdr:cNvPr>
        <xdr:cNvPicPr>
          <a:picLocks noChangeAspect="1"/>
        </xdr:cNvPicPr>
      </xdr:nvPicPr>
      <xdr:blipFill rotWithShape="1">
        <a:blip xmlns:r="http://schemas.openxmlformats.org/officeDocument/2006/relationships" r:embed="rId58">
          <a:extLst>
            <a:ext uri="{28A0092B-C50C-407E-A947-70E740481C1C}">
              <a14:useLocalDpi xmlns:a14="http://schemas.microsoft.com/office/drawing/2010/main" val="0"/>
            </a:ext>
          </a:extLst>
        </a:blip>
        <a:srcRect b="66696"/>
        <a:stretch/>
      </xdr:blipFill>
      <xdr:spPr>
        <a:xfrm>
          <a:off x="11321143" y="20669250"/>
          <a:ext cx="614535" cy="625929"/>
        </a:xfrm>
        <a:prstGeom prst="rect">
          <a:avLst/>
        </a:prstGeom>
      </xdr:spPr>
    </xdr:pic>
    <xdr:clientData/>
  </xdr:twoCellAnchor>
  <xdr:twoCellAnchor editAs="oneCell">
    <xdr:from>
      <xdr:col>13</xdr:col>
      <xdr:colOff>574221</xdr:colOff>
      <xdr:row>36</xdr:row>
      <xdr:rowOff>2721</xdr:rowOff>
    </xdr:from>
    <xdr:to>
      <xdr:col>15</xdr:col>
      <xdr:colOff>18542</xdr:colOff>
      <xdr:row>37</xdr:row>
      <xdr:rowOff>27214</xdr:rowOff>
    </xdr:to>
    <xdr:pic>
      <xdr:nvPicPr>
        <xdr:cNvPr id="338" name="Picture 337">
          <a:extLst>
            <a:ext uri="{FF2B5EF4-FFF2-40B4-BE49-F238E27FC236}">
              <a16:creationId xmlns="" xmlns:a16="http://schemas.microsoft.com/office/drawing/2014/main" id="{00000000-0008-0000-0200-000052010000}"/>
            </a:ext>
          </a:extLst>
        </xdr:cNvPr>
        <xdr:cNvPicPr>
          <a:picLocks noChangeAspect="1"/>
        </xdr:cNvPicPr>
      </xdr:nvPicPr>
      <xdr:blipFill rotWithShape="1">
        <a:blip xmlns:r="http://schemas.openxmlformats.org/officeDocument/2006/relationships" r:embed="rId58">
          <a:extLst>
            <a:ext uri="{28A0092B-C50C-407E-A947-70E740481C1C}">
              <a14:useLocalDpi xmlns:a14="http://schemas.microsoft.com/office/drawing/2010/main" val="0"/>
            </a:ext>
          </a:extLst>
        </a:blip>
        <a:srcRect b="66696"/>
        <a:stretch/>
      </xdr:blipFill>
      <xdr:spPr>
        <a:xfrm>
          <a:off x="11310257" y="21297900"/>
          <a:ext cx="614535" cy="432707"/>
        </a:xfrm>
        <a:prstGeom prst="rect">
          <a:avLst/>
        </a:prstGeom>
      </xdr:spPr>
    </xdr:pic>
    <xdr:clientData/>
  </xdr:twoCellAnchor>
  <xdr:twoCellAnchor editAs="oneCell">
    <xdr:from>
      <xdr:col>17</xdr:col>
      <xdr:colOff>13607</xdr:colOff>
      <xdr:row>36</xdr:row>
      <xdr:rowOff>27215</xdr:rowOff>
    </xdr:from>
    <xdr:to>
      <xdr:col>18</xdr:col>
      <xdr:colOff>40822</xdr:colOff>
      <xdr:row>37</xdr:row>
      <xdr:rowOff>13607</xdr:rowOff>
    </xdr:to>
    <xdr:pic>
      <xdr:nvPicPr>
        <xdr:cNvPr id="23" name="Picture 22">
          <a:extLst>
            <a:ext uri="{FF2B5EF4-FFF2-40B4-BE49-F238E27FC236}">
              <a16:creationId xmlns="" xmlns:a16="http://schemas.microsoft.com/office/drawing/2014/main" id="{00000000-0008-0000-0200-000017000000}"/>
            </a:ext>
          </a:extLst>
        </xdr:cNvPr>
        <xdr:cNvPicPr>
          <a:picLocks noChangeAspect="1"/>
        </xdr:cNvPicPr>
      </xdr:nvPicPr>
      <xdr:blipFill rotWithShape="1">
        <a:blip xmlns:r="http://schemas.openxmlformats.org/officeDocument/2006/relationships" r:embed="rId59">
          <a:extLst>
            <a:ext uri="{28A0092B-C50C-407E-A947-70E740481C1C}">
              <a14:useLocalDpi xmlns:a14="http://schemas.microsoft.com/office/drawing/2010/main" val="0"/>
            </a:ext>
          </a:extLst>
        </a:blip>
        <a:srcRect b="50852"/>
        <a:stretch/>
      </xdr:blipFill>
      <xdr:spPr>
        <a:xfrm>
          <a:off x="13090071" y="21322394"/>
          <a:ext cx="612322" cy="394606"/>
        </a:xfrm>
        <a:prstGeom prst="rect">
          <a:avLst/>
        </a:prstGeom>
      </xdr:spPr>
    </xdr:pic>
    <xdr:clientData/>
  </xdr:twoCellAnchor>
  <xdr:twoCellAnchor editAs="oneCell">
    <xdr:from>
      <xdr:col>21</xdr:col>
      <xdr:colOff>13606</xdr:colOff>
      <xdr:row>34</xdr:row>
      <xdr:rowOff>13607</xdr:rowOff>
    </xdr:from>
    <xdr:to>
      <xdr:col>22</xdr:col>
      <xdr:colOff>0</xdr:colOff>
      <xdr:row>35</xdr:row>
      <xdr:rowOff>13607</xdr:rowOff>
    </xdr:to>
    <xdr:pic>
      <xdr:nvPicPr>
        <xdr:cNvPr id="24" name="Picture 23">
          <a:extLst>
            <a:ext uri="{FF2B5EF4-FFF2-40B4-BE49-F238E27FC236}">
              <a16:creationId xmlns="" xmlns:a16="http://schemas.microsoft.com/office/drawing/2014/main" id="{00000000-0008-0000-0200-000018000000}"/>
            </a:ext>
          </a:extLst>
        </xdr:cNvPr>
        <xdr:cNvPicPr>
          <a:picLocks noChangeAspect="1"/>
        </xdr:cNvPicPr>
      </xdr:nvPicPr>
      <xdr:blipFill rotWithShape="1">
        <a:blip xmlns:r="http://schemas.openxmlformats.org/officeDocument/2006/relationships" r:embed="rId57">
          <a:extLst>
            <a:ext uri="{28A0092B-C50C-407E-A947-70E740481C1C}">
              <a14:useLocalDpi xmlns:a14="http://schemas.microsoft.com/office/drawing/2010/main" val="0"/>
            </a:ext>
          </a:extLst>
        </a:blip>
        <a:srcRect b="89214"/>
        <a:stretch/>
      </xdr:blipFill>
      <xdr:spPr>
        <a:xfrm>
          <a:off x="15430499" y="19907250"/>
          <a:ext cx="571501" cy="775607"/>
        </a:xfrm>
        <a:prstGeom prst="rect">
          <a:avLst/>
        </a:prstGeom>
      </xdr:spPr>
    </xdr:pic>
    <xdr:clientData/>
  </xdr:twoCellAnchor>
  <xdr:twoCellAnchor editAs="oneCell">
    <xdr:from>
      <xdr:col>15</xdr:col>
      <xdr:colOff>13608</xdr:colOff>
      <xdr:row>36</xdr:row>
      <xdr:rowOff>408213</xdr:rowOff>
    </xdr:from>
    <xdr:to>
      <xdr:col>16</xdr:col>
      <xdr:colOff>13607</xdr:colOff>
      <xdr:row>38</xdr:row>
      <xdr:rowOff>27215</xdr:rowOff>
    </xdr:to>
    <xdr:pic>
      <xdr:nvPicPr>
        <xdr:cNvPr id="25" name="Picture 24">
          <a:extLst>
            <a:ext uri="{FF2B5EF4-FFF2-40B4-BE49-F238E27FC236}">
              <a16:creationId xmlns="" xmlns:a16="http://schemas.microsoft.com/office/drawing/2014/main" id="{00000000-0008-0000-0200-000019000000}"/>
            </a:ext>
          </a:extLst>
        </xdr:cNvPr>
        <xdr:cNvPicPr>
          <a:picLocks noChangeAspect="1"/>
        </xdr:cNvPicPr>
      </xdr:nvPicPr>
      <xdr:blipFill rotWithShape="1">
        <a:blip xmlns:r="http://schemas.openxmlformats.org/officeDocument/2006/relationships" r:embed="rId58">
          <a:extLst>
            <a:ext uri="{28A0092B-C50C-407E-A947-70E740481C1C}">
              <a14:useLocalDpi xmlns:a14="http://schemas.microsoft.com/office/drawing/2010/main" val="0"/>
            </a:ext>
          </a:extLst>
        </a:blip>
        <a:srcRect t="33700" b="48855"/>
        <a:stretch/>
      </xdr:blipFill>
      <xdr:spPr>
        <a:xfrm>
          <a:off x="11919858" y="21703392"/>
          <a:ext cx="585106" cy="653144"/>
        </a:xfrm>
        <a:prstGeom prst="rect">
          <a:avLst/>
        </a:prstGeom>
      </xdr:spPr>
    </xdr:pic>
    <xdr:clientData/>
  </xdr:twoCellAnchor>
  <xdr:twoCellAnchor editAs="oneCell">
    <xdr:from>
      <xdr:col>22</xdr:col>
      <xdr:colOff>585106</xdr:colOff>
      <xdr:row>66</xdr:row>
      <xdr:rowOff>432597</xdr:rowOff>
    </xdr:from>
    <xdr:to>
      <xdr:col>24</xdr:col>
      <xdr:colOff>0</xdr:colOff>
      <xdr:row>68</xdr:row>
      <xdr:rowOff>27215</xdr:rowOff>
    </xdr:to>
    <xdr:pic>
      <xdr:nvPicPr>
        <xdr:cNvPr id="27" name="Picture 26">
          <a:extLst>
            <a:ext uri="{FF2B5EF4-FFF2-40B4-BE49-F238E27FC236}">
              <a16:creationId xmlns="" xmlns:a16="http://schemas.microsoft.com/office/drawing/2014/main" id="{00000000-0008-0000-0200-00001B000000}"/>
            </a:ext>
          </a:extLst>
        </xdr:cNvPr>
        <xdr:cNvPicPr>
          <a:picLocks noChangeAspect="1"/>
        </xdr:cNvPicPr>
      </xdr:nvPicPr>
      <xdr:blipFill rotWithShape="1">
        <a:blip xmlns:r="http://schemas.openxmlformats.org/officeDocument/2006/relationships" r:embed="rId57">
          <a:extLst>
            <a:ext uri="{28A0092B-C50C-407E-A947-70E740481C1C}">
              <a14:useLocalDpi xmlns:a14="http://schemas.microsoft.com/office/drawing/2010/main" val="0"/>
            </a:ext>
          </a:extLst>
        </a:blip>
        <a:srcRect t="33557"/>
        <a:stretch/>
      </xdr:blipFill>
      <xdr:spPr>
        <a:xfrm>
          <a:off x="16587106" y="35144418"/>
          <a:ext cx="680358" cy="655976"/>
        </a:xfrm>
        <a:prstGeom prst="rect">
          <a:avLst/>
        </a:prstGeom>
      </xdr:spPr>
    </xdr:pic>
    <xdr:clientData/>
  </xdr:twoCellAnchor>
  <xdr:twoCellAnchor editAs="oneCell">
    <xdr:from>
      <xdr:col>6</xdr:col>
      <xdr:colOff>569025</xdr:colOff>
      <xdr:row>69</xdr:row>
      <xdr:rowOff>272144</xdr:rowOff>
    </xdr:from>
    <xdr:to>
      <xdr:col>8</xdr:col>
      <xdr:colOff>8391</xdr:colOff>
      <xdr:row>69</xdr:row>
      <xdr:rowOff>795924</xdr:rowOff>
    </xdr:to>
    <xdr:pic>
      <xdr:nvPicPr>
        <xdr:cNvPr id="28" name="Picture 27">
          <a:extLst>
            <a:ext uri="{FF2B5EF4-FFF2-40B4-BE49-F238E27FC236}">
              <a16:creationId xmlns="" xmlns:a16="http://schemas.microsoft.com/office/drawing/2014/main" id="{00000000-0008-0000-0200-00001C000000}"/>
            </a:ext>
          </a:extLst>
        </xdr:cNvPr>
        <xdr:cNvPicPr>
          <a:picLocks noChangeAspect="1"/>
        </xdr:cNvPicPr>
      </xdr:nvPicPr>
      <xdr:blipFill rotWithShape="1">
        <a:blip xmlns:r="http://schemas.openxmlformats.org/officeDocument/2006/relationships" r:embed="rId53">
          <a:extLst>
            <a:ext uri="{28A0092B-C50C-407E-A947-70E740481C1C}">
              <a14:useLocalDpi xmlns:a14="http://schemas.microsoft.com/office/drawing/2010/main" val="0"/>
            </a:ext>
          </a:extLst>
        </a:blip>
        <a:srcRect t="83086"/>
        <a:stretch/>
      </xdr:blipFill>
      <xdr:spPr>
        <a:xfrm>
          <a:off x="7187044" y="36318702"/>
          <a:ext cx="602159" cy="523780"/>
        </a:xfrm>
        <a:prstGeom prst="rect">
          <a:avLst/>
        </a:prstGeom>
      </xdr:spPr>
    </xdr:pic>
    <xdr:clientData/>
  </xdr:twoCellAnchor>
  <xdr:twoCellAnchor editAs="oneCell">
    <xdr:from>
      <xdr:col>6</xdr:col>
      <xdr:colOff>572983</xdr:colOff>
      <xdr:row>71</xdr:row>
      <xdr:rowOff>214252</xdr:rowOff>
    </xdr:from>
    <xdr:to>
      <xdr:col>8</xdr:col>
      <xdr:colOff>12349</xdr:colOff>
      <xdr:row>71</xdr:row>
      <xdr:rowOff>738032</xdr:rowOff>
    </xdr:to>
    <xdr:pic>
      <xdr:nvPicPr>
        <xdr:cNvPr id="366" name="Picture 365">
          <a:extLst>
            <a:ext uri="{FF2B5EF4-FFF2-40B4-BE49-F238E27FC236}">
              <a16:creationId xmlns="" xmlns:a16="http://schemas.microsoft.com/office/drawing/2014/main" id="{00000000-0008-0000-0200-00006E010000}"/>
            </a:ext>
          </a:extLst>
        </xdr:cNvPr>
        <xdr:cNvPicPr>
          <a:picLocks noChangeAspect="1"/>
        </xdr:cNvPicPr>
      </xdr:nvPicPr>
      <xdr:blipFill rotWithShape="1">
        <a:blip xmlns:r="http://schemas.openxmlformats.org/officeDocument/2006/relationships" r:embed="rId53">
          <a:extLst>
            <a:ext uri="{28A0092B-C50C-407E-A947-70E740481C1C}">
              <a14:useLocalDpi xmlns:a14="http://schemas.microsoft.com/office/drawing/2010/main" val="0"/>
            </a:ext>
          </a:extLst>
        </a:blip>
        <a:srcRect t="83086"/>
        <a:stretch/>
      </xdr:blipFill>
      <xdr:spPr>
        <a:xfrm>
          <a:off x="7191002" y="37881297"/>
          <a:ext cx="602159" cy="523780"/>
        </a:xfrm>
        <a:prstGeom prst="rect">
          <a:avLst/>
        </a:prstGeom>
      </xdr:spPr>
    </xdr:pic>
    <xdr:clientData/>
  </xdr:twoCellAnchor>
  <xdr:twoCellAnchor editAs="oneCell">
    <xdr:from>
      <xdr:col>8</xdr:col>
      <xdr:colOff>16326</xdr:colOff>
      <xdr:row>69</xdr:row>
      <xdr:rowOff>276103</xdr:rowOff>
    </xdr:from>
    <xdr:to>
      <xdr:col>9</xdr:col>
      <xdr:colOff>37089</xdr:colOff>
      <xdr:row>69</xdr:row>
      <xdr:rowOff>799883</xdr:rowOff>
    </xdr:to>
    <xdr:pic>
      <xdr:nvPicPr>
        <xdr:cNvPr id="367" name="Picture 366">
          <a:extLst>
            <a:ext uri="{FF2B5EF4-FFF2-40B4-BE49-F238E27FC236}">
              <a16:creationId xmlns="" xmlns:a16="http://schemas.microsoft.com/office/drawing/2014/main" id="{00000000-0008-0000-0200-00006F010000}"/>
            </a:ext>
          </a:extLst>
        </xdr:cNvPr>
        <xdr:cNvPicPr>
          <a:picLocks noChangeAspect="1"/>
        </xdr:cNvPicPr>
      </xdr:nvPicPr>
      <xdr:blipFill rotWithShape="1">
        <a:blip xmlns:r="http://schemas.openxmlformats.org/officeDocument/2006/relationships" r:embed="rId53">
          <a:extLst>
            <a:ext uri="{28A0092B-C50C-407E-A947-70E740481C1C}">
              <a14:useLocalDpi xmlns:a14="http://schemas.microsoft.com/office/drawing/2010/main" val="0"/>
            </a:ext>
          </a:extLst>
        </a:blip>
        <a:srcRect t="83086"/>
        <a:stretch/>
      </xdr:blipFill>
      <xdr:spPr>
        <a:xfrm>
          <a:off x="7797138" y="36322661"/>
          <a:ext cx="602159" cy="523780"/>
        </a:xfrm>
        <a:prstGeom prst="rect">
          <a:avLst/>
        </a:prstGeom>
      </xdr:spPr>
    </xdr:pic>
    <xdr:clientData/>
  </xdr:twoCellAnchor>
  <xdr:twoCellAnchor editAs="oneCell">
    <xdr:from>
      <xdr:col>8</xdr:col>
      <xdr:colOff>7914</xdr:colOff>
      <xdr:row>71</xdr:row>
      <xdr:rowOff>218211</xdr:rowOff>
    </xdr:from>
    <xdr:to>
      <xdr:col>9</xdr:col>
      <xdr:colOff>28677</xdr:colOff>
      <xdr:row>71</xdr:row>
      <xdr:rowOff>741991</xdr:rowOff>
    </xdr:to>
    <xdr:pic>
      <xdr:nvPicPr>
        <xdr:cNvPr id="368" name="Picture 367">
          <a:extLst>
            <a:ext uri="{FF2B5EF4-FFF2-40B4-BE49-F238E27FC236}">
              <a16:creationId xmlns="" xmlns:a16="http://schemas.microsoft.com/office/drawing/2014/main" id="{00000000-0008-0000-0200-000070010000}"/>
            </a:ext>
          </a:extLst>
        </xdr:cNvPr>
        <xdr:cNvPicPr>
          <a:picLocks noChangeAspect="1"/>
        </xdr:cNvPicPr>
      </xdr:nvPicPr>
      <xdr:blipFill rotWithShape="1">
        <a:blip xmlns:r="http://schemas.openxmlformats.org/officeDocument/2006/relationships" r:embed="rId53">
          <a:extLst>
            <a:ext uri="{28A0092B-C50C-407E-A947-70E740481C1C}">
              <a14:useLocalDpi xmlns:a14="http://schemas.microsoft.com/office/drawing/2010/main" val="0"/>
            </a:ext>
          </a:extLst>
        </a:blip>
        <a:srcRect t="83086"/>
        <a:stretch/>
      </xdr:blipFill>
      <xdr:spPr>
        <a:xfrm>
          <a:off x="7788726" y="37885256"/>
          <a:ext cx="602159" cy="523780"/>
        </a:xfrm>
        <a:prstGeom prst="rect">
          <a:avLst/>
        </a:prstGeom>
      </xdr:spPr>
    </xdr:pic>
    <xdr:clientData/>
  </xdr:twoCellAnchor>
  <xdr:twoCellAnchor editAs="oneCell">
    <xdr:from>
      <xdr:col>9</xdr:col>
      <xdr:colOff>12368</xdr:colOff>
      <xdr:row>69</xdr:row>
      <xdr:rowOff>24741</xdr:rowOff>
    </xdr:from>
    <xdr:to>
      <xdr:col>10</xdr:col>
      <xdr:colOff>12370</xdr:colOff>
      <xdr:row>69</xdr:row>
      <xdr:rowOff>1039091</xdr:rowOff>
    </xdr:to>
    <xdr:pic>
      <xdr:nvPicPr>
        <xdr:cNvPr id="29" name="Picture 28">
          <a:extLst>
            <a:ext uri="{FF2B5EF4-FFF2-40B4-BE49-F238E27FC236}">
              <a16:creationId xmlns="" xmlns:a16="http://schemas.microsoft.com/office/drawing/2014/main" id="{00000000-0008-0000-0200-00001D000000}"/>
            </a:ext>
          </a:extLst>
        </xdr:cNvPr>
        <xdr:cNvPicPr>
          <a:picLocks noChangeAspect="1"/>
        </xdr:cNvPicPr>
      </xdr:nvPicPr>
      <xdr:blipFill rotWithShape="1">
        <a:blip xmlns:r="http://schemas.openxmlformats.org/officeDocument/2006/relationships" r:embed="rId52">
          <a:extLst>
            <a:ext uri="{28A0092B-C50C-407E-A947-70E740481C1C}">
              <a14:useLocalDpi xmlns:a14="http://schemas.microsoft.com/office/drawing/2010/main" val="0"/>
            </a:ext>
          </a:extLst>
        </a:blip>
        <a:srcRect b="70549"/>
        <a:stretch/>
      </xdr:blipFill>
      <xdr:spPr>
        <a:xfrm>
          <a:off x="8374576" y="36071299"/>
          <a:ext cx="581398" cy="1014350"/>
        </a:xfrm>
        <a:prstGeom prst="rect">
          <a:avLst/>
        </a:prstGeom>
      </xdr:spPr>
    </xdr:pic>
    <xdr:clientData/>
  </xdr:twoCellAnchor>
  <xdr:twoCellAnchor editAs="oneCell">
    <xdr:from>
      <xdr:col>9</xdr:col>
      <xdr:colOff>3956</xdr:colOff>
      <xdr:row>70</xdr:row>
      <xdr:rowOff>560615</xdr:rowOff>
    </xdr:from>
    <xdr:to>
      <xdr:col>10</xdr:col>
      <xdr:colOff>3958</xdr:colOff>
      <xdr:row>72</xdr:row>
      <xdr:rowOff>3958</xdr:rowOff>
    </xdr:to>
    <xdr:pic>
      <xdr:nvPicPr>
        <xdr:cNvPr id="369" name="Picture 368">
          <a:extLst>
            <a:ext uri="{FF2B5EF4-FFF2-40B4-BE49-F238E27FC236}">
              <a16:creationId xmlns="" xmlns:a16="http://schemas.microsoft.com/office/drawing/2014/main" id="{00000000-0008-0000-0200-000071010000}"/>
            </a:ext>
          </a:extLst>
        </xdr:cNvPr>
        <xdr:cNvPicPr>
          <a:picLocks noChangeAspect="1"/>
        </xdr:cNvPicPr>
      </xdr:nvPicPr>
      <xdr:blipFill rotWithShape="1">
        <a:blip xmlns:r="http://schemas.openxmlformats.org/officeDocument/2006/relationships" r:embed="rId52">
          <a:extLst>
            <a:ext uri="{28A0092B-C50C-407E-A947-70E740481C1C}">
              <a14:useLocalDpi xmlns:a14="http://schemas.microsoft.com/office/drawing/2010/main" val="0"/>
            </a:ext>
          </a:extLst>
        </a:blip>
        <a:srcRect b="70549"/>
        <a:stretch/>
      </xdr:blipFill>
      <xdr:spPr>
        <a:xfrm>
          <a:off x="8366164" y="37658634"/>
          <a:ext cx="581398" cy="1014350"/>
        </a:xfrm>
        <a:prstGeom prst="rect">
          <a:avLst/>
        </a:prstGeom>
      </xdr:spPr>
    </xdr:pic>
    <xdr:clientData/>
  </xdr:twoCellAnchor>
  <xdr:twoCellAnchor editAs="oneCell">
    <xdr:from>
      <xdr:col>13</xdr:col>
      <xdr:colOff>12370</xdr:colOff>
      <xdr:row>70</xdr:row>
      <xdr:rowOff>13440</xdr:rowOff>
    </xdr:from>
    <xdr:to>
      <xdr:col>14</xdr:col>
      <xdr:colOff>12369</xdr:colOff>
      <xdr:row>71</xdr:row>
      <xdr:rowOff>24742</xdr:rowOff>
    </xdr:to>
    <xdr:pic>
      <xdr:nvPicPr>
        <xdr:cNvPr id="30" name="Picture 29">
          <a:extLst>
            <a:ext uri="{FF2B5EF4-FFF2-40B4-BE49-F238E27FC236}">
              <a16:creationId xmlns="" xmlns:a16="http://schemas.microsoft.com/office/drawing/2014/main" id="{00000000-0008-0000-0200-00001E000000}"/>
            </a:ext>
          </a:extLst>
        </xdr:cNvPr>
        <xdr:cNvPicPr>
          <a:picLocks noChangeAspect="1"/>
        </xdr:cNvPicPr>
      </xdr:nvPicPr>
      <xdr:blipFill rotWithShape="1">
        <a:blip xmlns:r="http://schemas.openxmlformats.org/officeDocument/2006/relationships" r:embed="rId54">
          <a:extLst>
            <a:ext uri="{28A0092B-C50C-407E-A947-70E740481C1C}">
              <a14:useLocalDpi xmlns:a14="http://schemas.microsoft.com/office/drawing/2010/main" val="0"/>
            </a:ext>
          </a:extLst>
        </a:blip>
        <a:srcRect t="25219"/>
        <a:stretch/>
      </xdr:blipFill>
      <xdr:spPr>
        <a:xfrm>
          <a:off x="10700162" y="37111459"/>
          <a:ext cx="581395" cy="580328"/>
        </a:xfrm>
        <a:prstGeom prst="rect">
          <a:avLst/>
        </a:prstGeom>
      </xdr:spPr>
    </xdr:pic>
    <xdr:clientData/>
  </xdr:twoCellAnchor>
  <xdr:twoCellAnchor editAs="oneCell">
    <xdr:from>
      <xdr:col>21</xdr:col>
      <xdr:colOff>0</xdr:colOff>
      <xdr:row>68</xdr:row>
      <xdr:rowOff>333993</xdr:rowOff>
    </xdr:from>
    <xdr:to>
      <xdr:col>22</xdr:col>
      <xdr:colOff>24740</xdr:colOff>
      <xdr:row>70</xdr:row>
      <xdr:rowOff>12371</xdr:rowOff>
    </xdr:to>
    <xdr:pic>
      <xdr:nvPicPr>
        <xdr:cNvPr id="31" name="Picture 30">
          <a:extLst>
            <a:ext uri="{FF2B5EF4-FFF2-40B4-BE49-F238E27FC236}">
              <a16:creationId xmlns="" xmlns:a16="http://schemas.microsoft.com/office/drawing/2014/main" id="{00000000-0008-0000-0200-00001F000000}"/>
            </a:ext>
          </a:extLst>
        </xdr:cNvPr>
        <xdr:cNvPicPr>
          <a:picLocks noChangeAspect="1"/>
        </xdr:cNvPicPr>
      </xdr:nvPicPr>
      <xdr:blipFill rotWithShape="1">
        <a:blip xmlns:r="http://schemas.openxmlformats.org/officeDocument/2006/relationships" r:embed="rId57">
          <a:extLst>
            <a:ext uri="{28A0092B-C50C-407E-A947-70E740481C1C}">
              <a14:useLocalDpi xmlns:a14="http://schemas.microsoft.com/office/drawing/2010/main" val="0"/>
            </a:ext>
          </a:extLst>
        </a:blip>
        <a:srcRect b="89650"/>
        <a:stretch/>
      </xdr:blipFill>
      <xdr:spPr>
        <a:xfrm>
          <a:off x="15338961" y="36034188"/>
          <a:ext cx="606136" cy="1076202"/>
        </a:xfrm>
        <a:prstGeom prst="rect">
          <a:avLst/>
        </a:prstGeom>
      </xdr:spPr>
    </xdr:pic>
    <xdr:clientData/>
  </xdr:twoCellAnchor>
  <xdr:twoCellAnchor editAs="oneCell">
    <xdr:from>
      <xdr:col>21</xdr:col>
      <xdr:colOff>3958</xdr:colOff>
      <xdr:row>71</xdr:row>
      <xdr:rowOff>37111</xdr:rowOff>
    </xdr:from>
    <xdr:to>
      <xdr:col>22</xdr:col>
      <xdr:colOff>28698</xdr:colOff>
      <xdr:row>72</xdr:row>
      <xdr:rowOff>3957</xdr:rowOff>
    </xdr:to>
    <xdr:pic>
      <xdr:nvPicPr>
        <xdr:cNvPr id="377" name="Picture 376">
          <a:extLst>
            <a:ext uri="{FF2B5EF4-FFF2-40B4-BE49-F238E27FC236}">
              <a16:creationId xmlns="" xmlns:a16="http://schemas.microsoft.com/office/drawing/2014/main" id="{00000000-0008-0000-0200-000079010000}"/>
            </a:ext>
          </a:extLst>
        </xdr:cNvPr>
        <xdr:cNvPicPr>
          <a:picLocks noChangeAspect="1"/>
        </xdr:cNvPicPr>
      </xdr:nvPicPr>
      <xdr:blipFill rotWithShape="1">
        <a:blip xmlns:r="http://schemas.openxmlformats.org/officeDocument/2006/relationships" r:embed="rId57">
          <a:extLst>
            <a:ext uri="{28A0092B-C50C-407E-A947-70E740481C1C}">
              <a14:useLocalDpi xmlns:a14="http://schemas.microsoft.com/office/drawing/2010/main" val="0"/>
            </a:ext>
          </a:extLst>
        </a:blip>
        <a:srcRect b="89650"/>
        <a:stretch/>
      </xdr:blipFill>
      <xdr:spPr>
        <a:xfrm>
          <a:off x="15342919" y="37704156"/>
          <a:ext cx="606136" cy="968827"/>
        </a:xfrm>
        <a:prstGeom prst="rect">
          <a:avLst/>
        </a:prstGeom>
      </xdr:spPr>
    </xdr:pic>
    <xdr:clientData/>
  </xdr:twoCellAnchor>
  <xdr:twoCellAnchor editAs="oneCell">
    <xdr:from>
      <xdr:col>21</xdr:col>
      <xdr:colOff>16328</xdr:colOff>
      <xdr:row>71</xdr:row>
      <xdr:rowOff>989611</xdr:rowOff>
    </xdr:from>
    <xdr:to>
      <xdr:col>22</xdr:col>
      <xdr:colOff>41068</xdr:colOff>
      <xdr:row>73</xdr:row>
      <xdr:rowOff>12372</xdr:rowOff>
    </xdr:to>
    <xdr:pic>
      <xdr:nvPicPr>
        <xdr:cNvPr id="393" name="Picture 392">
          <a:extLst>
            <a:ext uri="{FF2B5EF4-FFF2-40B4-BE49-F238E27FC236}">
              <a16:creationId xmlns="" xmlns:a16="http://schemas.microsoft.com/office/drawing/2014/main" id="{00000000-0008-0000-0200-000089010000}"/>
            </a:ext>
          </a:extLst>
        </xdr:cNvPr>
        <xdr:cNvPicPr>
          <a:picLocks noChangeAspect="1"/>
        </xdr:cNvPicPr>
      </xdr:nvPicPr>
      <xdr:blipFill rotWithShape="1">
        <a:blip xmlns:r="http://schemas.openxmlformats.org/officeDocument/2006/relationships" r:embed="rId57">
          <a:extLst>
            <a:ext uri="{28A0092B-C50C-407E-A947-70E740481C1C}">
              <a14:useLocalDpi xmlns:a14="http://schemas.microsoft.com/office/drawing/2010/main" val="0"/>
            </a:ext>
          </a:extLst>
        </a:blip>
        <a:srcRect b="89650"/>
        <a:stretch/>
      </xdr:blipFill>
      <xdr:spPr>
        <a:xfrm>
          <a:off x="15355289" y="38656656"/>
          <a:ext cx="606136" cy="630878"/>
        </a:xfrm>
        <a:prstGeom prst="rect">
          <a:avLst/>
        </a:prstGeom>
      </xdr:spPr>
    </xdr:pic>
    <xdr:clientData/>
  </xdr:twoCellAnchor>
  <xdr:twoCellAnchor editAs="oneCell">
    <xdr:from>
      <xdr:col>21</xdr:col>
      <xdr:colOff>16328</xdr:colOff>
      <xdr:row>73</xdr:row>
      <xdr:rowOff>24741</xdr:rowOff>
    </xdr:from>
    <xdr:to>
      <xdr:col>22</xdr:col>
      <xdr:colOff>41068</xdr:colOff>
      <xdr:row>74</xdr:row>
      <xdr:rowOff>0</xdr:rowOff>
    </xdr:to>
    <xdr:pic>
      <xdr:nvPicPr>
        <xdr:cNvPr id="398" name="Picture 397">
          <a:extLst>
            <a:ext uri="{FF2B5EF4-FFF2-40B4-BE49-F238E27FC236}">
              <a16:creationId xmlns="" xmlns:a16="http://schemas.microsoft.com/office/drawing/2014/main" id="{00000000-0008-0000-0200-00008E010000}"/>
            </a:ext>
          </a:extLst>
        </xdr:cNvPr>
        <xdr:cNvPicPr>
          <a:picLocks noChangeAspect="1"/>
        </xdr:cNvPicPr>
      </xdr:nvPicPr>
      <xdr:blipFill rotWithShape="1">
        <a:blip xmlns:r="http://schemas.openxmlformats.org/officeDocument/2006/relationships" r:embed="rId57">
          <a:extLst>
            <a:ext uri="{28A0092B-C50C-407E-A947-70E740481C1C}">
              <a14:useLocalDpi xmlns:a14="http://schemas.microsoft.com/office/drawing/2010/main" val="0"/>
            </a:ext>
          </a:extLst>
        </a:blip>
        <a:srcRect b="89650"/>
        <a:stretch/>
      </xdr:blipFill>
      <xdr:spPr>
        <a:xfrm>
          <a:off x="15355289" y="39299903"/>
          <a:ext cx="606136" cy="581396"/>
        </a:xfrm>
        <a:prstGeom prst="rect">
          <a:avLst/>
        </a:prstGeom>
      </xdr:spPr>
    </xdr:pic>
    <xdr:clientData/>
  </xdr:twoCellAnchor>
  <xdr:twoCellAnchor editAs="oneCell">
    <xdr:from>
      <xdr:col>21</xdr:col>
      <xdr:colOff>3958</xdr:colOff>
      <xdr:row>74</xdr:row>
      <xdr:rowOff>1</xdr:rowOff>
    </xdr:from>
    <xdr:to>
      <xdr:col>22</xdr:col>
      <xdr:colOff>28698</xdr:colOff>
      <xdr:row>75</xdr:row>
      <xdr:rowOff>24740</xdr:rowOff>
    </xdr:to>
    <xdr:pic>
      <xdr:nvPicPr>
        <xdr:cNvPr id="399" name="Picture 398">
          <a:extLst>
            <a:ext uri="{FF2B5EF4-FFF2-40B4-BE49-F238E27FC236}">
              <a16:creationId xmlns="" xmlns:a16="http://schemas.microsoft.com/office/drawing/2014/main" id="{00000000-0008-0000-0200-00008F010000}"/>
            </a:ext>
          </a:extLst>
        </xdr:cNvPr>
        <xdr:cNvPicPr>
          <a:picLocks noChangeAspect="1"/>
        </xdr:cNvPicPr>
      </xdr:nvPicPr>
      <xdr:blipFill rotWithShape="1">
        <a:blip xmlns:r="http://schemas.openxmlformats.org/officeDocument/2006/relationships" r:embed="rId57">
          <a:extLst>
            <a:ext uri="{28A0092B-C50C-407E-A947-70E740481C1C}">
              <a14:useLocalDpi xmlns:a14="http://schemas.microsoft.com/office/drawing/2010/main" val="0"/>
            </a:ext>
          </a:extLst>
        </a:blip>
        <a:srcRect b="89650"/>
        <a:stretch/>
      </xdr:blipFill>
      <xdr:spPr>
        <a:xfrm>
          <a:off x="15342919" y="39881300"/>
          <a:ext cx="606136" cy="618505"/>
        </a:xfrm>
        <a:prstGeom prst="rect">
          <a:avLst/>
        </a:prstGeom>
      </xdr:spPr>
    </xdr:pic>
    <xdr:clientData/>
  </xdr:twoCellAnchor>
  <xdr:twoCellAnchor editAs="oneCell">
    <xdr:from>
      <xdr:col>23</xdr:col>
      <xdr:colOff>11133</xdr:colOff>
      <xdr:row>71</xdr:row>
      <xdr:rowOff>880</xdr:rowOff>
    </xdr:from>
    <xdr:to>
      <xdr:col>24</xdr:col>
      <xdr:colOff>7423</xdr:colOff>
      <xdr:row>72</xdr:row>
      <xdr:rowOff>0</xdr:rowOff>
    </xdr:to>
    <xdr:pic>
      <xdr:nvPicPr>
        <xdr:cNvPr id="401" name="Picture 400">
          <a:extLst>
            <a:ext uri="{FF2B5EF4-FFF2-40B4-BE49-F238E27FC236}">
              <a16:creationId xmlns="" xmlns:a16="http://schemas.microsoft.com/office/drawing/2014/main" id="{00000000-0008-0000-0200-000091010000}"/>
            </a:ext>
          </a:extLst>
        </xdr:cNvPr>
        <xdr:cNvPicPr>
          <a:picLocks noChangeAspect="1"/>
        </xdr:cNvPicPr>
      </xdr:nvPicPr>
      <xdr:blipFill rotWithShape="1">
        <a:blip xmlns:r="http://schemas.openxmlformats.org/officeDocument/2006/relationships" r:embed="rId57">
          <a:extLst>
            <a:ext uri="{28A0092B-C50C-407E-A947-70E740481C1C}">
              <a14:useLocalDpi xmlns:a14="http://schemas.microsoft.com/office/drawing/2010/main" val="0"/>
            </a:ext>
          </a:extLst>
        </a:blip>
        <a:srcRect t="33557"/>
        <a:stretch/>
      </xdr:blipFill>
      <xdr:spPr>
        <a:xfrm>
          <a:off x="16512886" y="37667925"/>
          <a:ext cx="676647" cy="1001101"/>
        </a:xfrm>
        <a:prstGeom prst="rect">
          <a:avLst/>
        </a:prstGeom>
      </xdr:spPr>
    </xdr:pic>
    <xdr:clientData/>
  </xdr:twoCellAnchor>
  <xdr:twoCellAnchor editAs="oneCell">
    <xdr:from>
      <xdr:col>16</xdr:col>
      <xdr:colOff>569025</xdr:colOff>
      <xdr:row>72</xdr:row>
      <xdr:rowOff>12370</xdr:rowOff>
    </xdr:from>
    <xdr:to>
      <xdr:col>18</xdr:col>
      <xdr:colOff>20234</xdr:colOff>
      <xdr:row>73</xdr:row>
      <xdr:rowOff>12370</xdr:rowOff>
    </xdr:to>
    <xdr:pic>
      <xdr:nvPicPr>
        <xdr:cNvPr id="32" name="Picture 31">
          <a:extLst>
            <a:ext uri="{FF2B5EF4-FFF2-40B4-BE49-F238E27FC236}">
              <a16:creationId xmlns="" xmlns:a16="http://schemas.microsoft.com/office/drawing/2014/main" id="{00000000-0008-0000-0200-000020000000}"/>
            </a:ext>
          </a:extLst>
        </xdr:cNvPr>
        <xdr:cNvPicPr>
          <a:picLocks noChangeAspect="1"/>
        </xdr:cNvPicPr>
      </xdr:nvPicPr>
      <xdr:blipFill rotWithShape="1">
        <a:blip xmlns:r="http://schemas.openxmlformats.org/officeDocument/2006/relationships" r:embed="rId59">
          <a:extLst>
            <a:ext uri="{28A0092B-C50C-407E-A947-70E740481C1C}">
              <a14:useLocalDpi xmlns:a14="http://schemas.microsoft.com/office/drawing/2010/main" val="0"/>
            </a:ext>
          </a:extLst>
        </a:blip>
        <a:srcRect b="52069"/>
        <a:stretch/>
      </xdr:blipFill>
      <xdr:spPr>
        <a:xfrm>
          <a:off x="13001006" y="38681396"/>
          <a:ext cx="614001" cy="606136"/>
        </a:xfrm>
        <a:prstGeom prst="rect">
          <a:avLst/>
        </a:prstGeom>
      </xdr:spPr>
    </xdr:pic>
    <xdr:clientData/>
  </xdr:twoCellAnchor>
  <xdr:twoCellAnchor editAs="oneCell">
    <xdr:from>
      <xdr:col>16</xdr:col>
      <xdr:colOff>572984</xdr:colOff>
      <xdr:row>73</xdr:row>
      <xdr:rowOff>16329</xdr:rowOff>
    </xdr:from>
    <xdr:to>
      <xdr:col>18</xdr:col>
      <xdr:colOff>24193</xdr:colOff>
      <xdr:row>74</xdr:row>
      <xdr:rowOff>16328</xdr:rowOff>
    </xdr:to>
    <xdr:pic>
      <xdr:nvPicPr>
        <xdr:cNvPr id="402" name="Picture 401">
          <a:extLst>
            <a:ext uri="{FF2B5EF4-FFF2-40B4-BE49-F238E27FC236}">
              <a16:creationId xmlns="" xmlns:a16="http://schemas.microsoft.com/office/drawing/2014/main" id="{00000000-0008-0000-0200-000092010000}"/>
            </a:ext>
          </a:extLst>
        </xdr:cNvPr>
        <xdr:cNvPicPr>
          <a:picLocks noChangeAspect="1"/>
        </xdr:cNvPicPr>
      </xdr:nvPicPr>
      <xdr:blipFill rotWithShape="1">
        <a:blip xmlns:r="http://schemas.openxmlformats.org/officeDocument/2006/relationships" r:embed="rId59">
          <a:extLst>
            <a:ext uri="{28A0092B-C50C-407E-A947-70E740481C1C}">
              <a14:useLocalDpi xmlns:a14="http://schemas.microsoft.com/office/drawing/2010/main" val="0"/>
            </a:ext>
          </a:extLst>
        </a:blip>
        <a:srcRect b="52069"/>
        <a:stretch/>
      </xdr:blipFill>
      <xdr:spPr>
        <a:xfrm>
          <a:off x="13004965" y="39291491"/>
          <a:ext cx="614001" cy="606136"/>
        </a:xfrm>
        <a:prstGeom prst="rect">
          <a:avLst/>
        </a:prstGeom>
      </xdr:spPr>
    </xdr:pic>
    <xdr:clientData/>
  </xdr:twoCellAnchor>
  <xdr:twoCellAnchor editAs="oneCell">
    <xdr:from>
      <xdr:col>16</xdr:col>
      <xdr:colOff>576942</xdr:colOff>
      <xdr:row>74</xdr:row>
      <xdr:rowOff>7917</xdr:rowOff>
    </xdr:from>
    <xdr:to>
      <xdr:col>18</xdr:col>
      <xdr:colOff>28151</xdr:colOff>
      <xdr:row>75</xdr:row>
      <xdr:rowOff>20287</xdr:rowOff>
    </xdr:to>
    <xdr:pic>
      <xdr:nvPicPr>
        <xdr:cNvPr id="403" name="Picture 402">
          <a:extLst>
            <a:ext uri="{FF2B5EF4-FFF2-40B4-BE49-F238E27FC236}">
              <a16:creationId xmlns="" xmlns:a16="http://schemas.microsoft.com/office/drawing/2014/main" id="{00000000-0008-0000-0200-000093010000}"/>
            </a:ext>
          </a:extLst>
        </xdr:cNvPr>
        <xdr:cNvPicPr>
          <a:picLocks noChangeAspect="1"/>
        </xdr:cNvPicPr>
      </xdr:nvPicPr>
      <xdr:blipFill rotWithShape="1">
        <a:blip xmlns:r="http://schemas.openxmlformats.org/officeDocument/2006/relationships" r:embed="rId59">
          <a:extLst>
            <a:ext uri="{28A0092B-C50C-407E-A947-70E740481C1C}">
              <a14:useLocalDpi xmlns:a14="http://schemas.microsoft.com/office/drawing/2010/main" val="0"/>
            </a:ext>
          </a:extLst>
        </a:blip>
        <a:srcRect b="52069"/>
        <a:stretch/>
      </xdr:blipFill>
      <xdr:spPr>
        <a:xfrm>
          <a:off x="13008923" y="39889216"/>
          <a:ext cx="614001" cy="606136"/>
        </a:xfrm>
        <a:prstGeom prst="rect">
          <a:avLst/>
        </a:prstGeom>
      </xdr:spPr>
    </xdr:pic>
    <xdr:clientData/>
  </xdr:twoCellAnchor>
  <xdr:twoCellAnchor editAs="oneCell">
    <xdr:from>
      <xdr:col>17</xdr:col>
      <xdr:colOff>580901</xdr:colOff>
      <xdr:row>72</xdr:row>
      <xdr:rowOff>0</xdr:rowOff>
    </xdr:from>
    <xdr:to>
      <xdr:col>19</xdr:col>
      <xdr:colOff>32110</xdr:colOff>
      <xdr:row>73</xdr:row>
      <xdr:rowOff>0</xdr:rowOff>
    </xdr:to>
    <xdr:pic>
      <xdr:nvPicPr>
        <xdr:cNvPr id="404" name="Picture 403">
          <a:extLst>
            <a:ext uri="{FF2B5EF4-FFF2-40B4-BE49-F238E27FC236}">
              <a16:creationId xmlns="" xmlns:a16="http://schemas.microsoft.com/office/drawing/2014/main" id="{00000000-0008-0000-0200-000094010000}"/>
            </a:ext>
          </a:extLst>
        </xdr:cNvPr>
        <xdr:cNvPicPr>
          <a:picLocks noChangeAspect="1"/>
        </xdr:cNvPicPr>
      </xdr:nvPicPr>
      <xdr:blipFill rotWithShape="1">
        <a:blip xmlns:r="http://schemas.openxmlformats.org/officeDocument/2006/relationships" r:embed="rId59">
          <a:extLst>
            <a:ext uri="{28A0092B-C50C-407E-A947-70E740481C1C}">
              <a14:useLocalDpi xmlns:a14="http://schemas.microsoft.com/office/drawing/2010/main" val="0"/>
            </a:ext>
          </a:extLst>
        </a:blip>
        <a:srcRect t="47970" b="35401"/>
        <a:stretch/>
      </xdr:blipFill>
      <xdr:spPr>
        <a:xfrm>
          <a:off x="13594278" y="38669026"/>
          <a:ext cx="614001" cy="606136"/>
        </a:xfrm>
        <a:prstGeom prst="rect">
          <a:avLst/>
        </a:prstGeom>
      </xdr:spPr>
    </xdr:pic>
    <xdr:clientData/>
  </xdr:twoCellAnchor>
  <xdr:twoCellAnchor editAs="oneCell">
    <xdr:from>
      <xdr:col>18</xdr:col>
      <xdr:colOff>3464</xdr:colOff>
      <xdr:row>73</xdr:row>
      <xdr:rowOff>3959</xdr:rowOff>
    </xdr:from>
    <xdr:to>
      <xdr:col>19</xdr:col>
      <xdr:colOff>36069</xdr:colOff>
      <xdr:row>74</xdr:row>
      <xdr:rowOff>3958</xdr:rowOff>
    </xdr:to>
    <xdr:pic>
      <xdr:nvPicPr>
        <xdr:cNvPr id="405" name="Picture 404">
          <a:extLst>
            <a:ext uri="{FF2B5EF4-FFF2-40B4-BE49-F238E27FC236}">
              <a16:creationId xmlns="" xmlns:a16="http://schemas.microsoft.com/office/drawing/2014/main" id="{00000000-0008-0000-0200-000095010000}"/>
            </a:ext>
          </a:extLst>
        </xdr:cNvPr>
        <xdr:cNvPicPr>
          <a:picLocks noChangeAspect="1"/>
        </xdr:cNvPicPr>
      </xdr:nvPicPr>
      <xdr:blipFill rotWithShape="1">
        <a:blip xmlns:r="http://schemas.openxmlformats.org/officeDocument/2006/relationships" r:embed="rId59">
          <a:extLst>
            <a:ext uri="{28A0092B-C50C-407E-A947-70E740481C1C}">
              <a14:useLocalDpi xmlns:a14="http://schemas.microsoft.com/office/drawing/2010/main" val="0"/>
            </a:ext>
          </a:extLst>
        </a:blip>
        <a:srcRect t="47970" b="35401"/>
        <a:stretch/>
      </xdr:blipFill>
      <xdr:spPr>
        <a:xfrm>
          <a:off x="13598237" y="39279121"/>
          <a:ext cx="614001" cy="606136"/>
        </a:xfrm>
        <a:prstGeom prst="rect">
          <a:avLst/>
        </a:prstGeom>
      </xdr:spPr>
    </xdr:pic>
    <xdr:clientData/>
  </xdr:twoCellAnchor>
  <xdr:twoCellAnchor editAs="oneCell">
    <xdr:from>
      <xdr:col>13</xdr:col>
      <xdr:colOff>16328</xdr:colOff>
      <xdr:row>76</xdr:row>
      <xdr:rowOff>17397</xdr:rowOff>
    </xdr:from>
    <xdr:to>
      <xdr:col>14</xdr:col>
      <xdr:colOff>16327</xdr:colOff>
      <xdr:row>77</xdr:row>
      <xdr:rowOff>24739</xdr:rowOff>
    </xdr:to>
    <xdr:pic>
      <xdr:nvPicPr>
        <xdr:cNvPr id="423" name="Picture 422">
          <a:extLst>
            <a:ext uri="{FF2B5EF4-FFF2-40B4-BE49-F238E27FC236}">
              <a16:creationId xmlns="" xmlns:a16="http://schemas.microsoft.com/office/drawing/2014/main" id="{00000000-0008-0000-0200-0000A7010000}"/>
            </a:ext>
          </a:extLst>
        </xdr:cNvPr>
        <xdr:cNvPicPr>
          <a:picLocks noChangeAspect="1"/>
        </xdr:cNvPicPr>
      </xdr:nvPicPr>
      <xdr:blipFill rotWithShape="1">
        <a:blip xmlns:r="http://schemas.openxmlformats.org/officeDocument/2006/relationships" r:embed="rId54">
          <a:extLst>
            <a:ext uri="{28A0092B-C50C-407E-A947-70E740481C1C}">
              <a14:useLocalDpi xmlns:a14="http://schemas.microsoft.com/office/drawing/2010/main" val="0"/>
            </a:ext>
          </a:extLst>
        </a:blip>
        <a:srcRect t="25219"/>
        <a:stretch/>
      </xdr:blipFill>
      <xdr:spPr>
        <a:xfrm>
          <a:off x="10704120" y="41284150"/>
          <a:ext cx="581395" cy="625849"/>
        </a:xfrm>
        <a:prstGeom prst="rect">
          <a:avLst/>
        </a:prstGeom>
      </xdr:spPr>
    </xdr:pic>
    <xdr:clientData/>
  </xdr:twoCellAnchor>
  <xdr:twoCellAnchor editAs="oneCell">
    <xdr:from>
      <xdr:col>16</xdr:col>
      <xdr:colOff>0</xdr:colOff>
      <xdr:row>75</xdr:row>
      <xdr:rowOff>12370</xdr:rowOff>
    </xdr:from>
    <xdr:to>
      <xdr:col>16</xdr:col>
      <xdr:colOff>569025</xdr:colOff>
      <xdr:row>76</xdr:row>
      <xdr:rowOff>12370</xdr:rowOff>
    </xdr:to>
    <xdr:pic>
      <xdr:nvPicPr>
        <xdr:cNvPr id="33" name="Picture 32">
          <a:extLst>
            <a:ext uri="{FF2B5EF4-FFF2-40B4-BE49-F238E27FC236}">
              <a16:creationId xmlns="" xmlns:a16="http://schemas.microsoft.com/office/drawing/2014/main" id="{00000000-0008-0000-0200-000021000000}"/>
            </a:ext>
          </a:extLst>
        </xdr:cNvPr>
        <xdr:cNvPicPr>
          <a:picLocks noChangeAspect="1"/>
        </xdr:cNvPicPr>
      </xdr:nvPicPr>
      <xdr:blipFill rotWithShape="1">
        <a:blip xmlns:r="http://schemas.openxmlformats.org/officeDocument/2006/relationships" r:embed="rId58">
          <a:extLst>
            <a:ext uri="{28A0092B-C50C-407E-A947-70E740481C1C}">
              <a14:useLocalDpi xmlns:a14="http://schemas.microsoft.com/office/drawing/2010/main" val="0"/>
            </a:ext>
          </a:extLst>
        </a:blip>
        <a:srcRect t="50461" b="-1"/>
        <a:stretch/>
      </xdr:blipFill>
      <xdr:spPr>
        <a:xfrm>
          <a:off x="12431981" y="40487435"/>
          <a:ext cx="569025" cy="791688"/>
        </a:xfrm>
        <a:prstGeom prst="rect">
          <a:avLst/>
        </a:prstGeom>
      </xdr:spPr>
    </xdr:pic>
    <xdr:clientData/>
  </xdr:twoCellAnchor>
  <xdr:twoCellAnchor editAs="oneCell">
    <xdr:from>
      <xdr:col>16</xdr:col>
      <xdr:colOff>3959</xdr:colOff>
      <xdr:row>76</xdr:row>
      <xdr:rowOff>16328</xdr:rowOff>
    </xdr:from>
    <xdr:to>
      <xdr:col>16</xdr:col>
      <xdr:colOff>572984</xdr:colOff>
      <xdr:row>77</xdr:row>
      <xdr:rowOff>24740</xdr:rowOff>
    </xdr:to>
    <xdr:pic>
      <xdr:nvPicPr>
        <xdr:cNvPr id="424" name="Picture 423">
          <a:extLst>
            <a:ext uri="{FF2B5EF4-FFF2-40B4-BE49-F238E27FC236}">
              <a16:creationId xmlns="" xmlns:a16="http://schemas.microsoft.com/office/drawing/2014/main" id="{00000000-0008-0000-0200-0000A8010000}"/>
            </a:ext>
          </a:extLst>
        </xdr:cNvPr>
        <xdr:cNvPicPr>
          <a:picLocks noChangeAspect="1"/>
        </xdr:cNvPicPr>
      </xdr:nvPicPr>
      <xdr:blipFill rotWithShape="1">
        <a:blip xmlns:r="http://schemas.openxmlformats.org/officeDocument/2006/relationships" r:embed="rId58">
          <a:extLst>
            <a:ext uri="{28A0092B-C50C-407E-A947-70E740481C1C}">
              <a14:useLocalDpi xmlns:a14="http://schemas.microsoft.com/office/drawing/2010/main" val="0"/>
            </a:ext>
          </a:extLst>
        </a:blip>
        <a:srcRect t="50461" b="-1"/>
        <a:stretch/>
      </xdr:blipFill>
      <xdr:spPr>
        <a:xfrm>
          <a:off x="12435940" y="41283081"/>
          <a:ext cx="569025" cy="626919"/>
        </a:xfrm>
        <a:prstGeom prst="rect">
          <a:avLst/>
        </a:prstGeom>
      </xdr:spPr>
    </xdr:pic>
    <xdr:clientData/>
  </xdr:twoCellAnchor>
  <xdr:twoCellAnchor editAs="oneCell">
    <xdr:from>
      <xdr:col>7</xdr:col>
      <xdr:colOff>566262</xdr:colOff>
      <xdr:row>86</xdr:row>
      <xdr:rowOff>820387</xdr:rowOff>
    </xdr:from>
    <xdr:to>
      <xdr:col>9</xdr:col>
      <xdr:colOff>37109</xdr:colOff>
      <xdr:row>88</xdr:row>
      <xdr:rowOff>37110</xdr:rowOff>
    </xdr:to>
    <xdr:pic>
      <xdr:nvPicPr>
        <xdr:cNvPr id="428" name="Picture 427">
          <a:extLst>
            <a:ext uri="{FF2B5EF4-FFF2-40B4-BE49-F238E27FC236}">
              <a16:creationId xmlns="" xmlns:a16="http://schemas.microsoft.com/office/drawing/2014/main" id="{00000000-0008-0000-0200-0000AC010000}"/>
            </a:ext>
          </a:extLst>
        </xdr:cNvPr>
        <xdr:cNvPicPr>
          <a:picLocks noChangeAspect="1" noChangeArrowheads="1"/>
        </xdr:cNvPicPr>
      </xdr:nvPicPr>
      <xdr:blipFill rotWithShape="1">
        <a:blip xmlns:r="http://schemas.openxmlformats.org/officeDocument/2006/relationships" r:embed="rId35">
          <a:extLst>
            <a:ext uri="{28A0092B-C50C-407E-A947-70E740481C1C}">
              <a14:useLocalDpi xmlns:a14="http://schemas.microsoft.com/office/drawing/2010/main" val="0"/>
            </a:ext>
          </a:extLst>
        </a:blip>
        <a:srcRect t="30053" b="32788"/>
        <a:stretch/>
      </xdr:blipFill>
      <xdr:spPr bwMode="auto">
        <a:xfrm>
          <a:off x="7765678" y="46033212"/>
          <a:ext cx="633639" cy="1059872"/>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7</xdr:col>
      <xdr:colOff>570222</xdr:colOff>
      <xdr:row>87</xdr:row>
      <xdr:rowOff>972788</xdr:rowOff>
    </xdr:from>
    <xdr:to>
      <xdr:col>9</xdr:col>
      <xdr:colOff>24740</xdr:colOff>
      <xdr:row>89</xdr:row>
      <xdr:rowOff>24740</xdr:rowOff>
    </xdr:to>
    <xdr:pic>
      <xdr:nvPicPr>
        <xdr:cNvPr id="441" name="Picture 440">
          <a:extLst>
            <a:ext uri="{FF2B5EF4-FFF2-40B4-BE49-F238E27FC236}">
              <a16:creationId xmlns="" xmlns:a16="http://schemas.microsoft.com/office/drawing/2014/main" id="{00000000-0008-0000-0200-0000B9010000}"/>
            </a:ext>
          </a:extLst>
        </xdr:cNvPr>
        <xdr:cNvPicPr>
          <a:picLocks noChangeAspect="1" noChangeArrowheads="1"/>
        </xdr:cNvPicPr>
      </xdr:nvPicPr>
      <xdr:blipFill rotWithShape="1">
        <a:blip xmlns:r="http://schemas.openxmlformats.org/officeDocument/2006/relationships" r:embed="rId35">
          <a:extLst>
            <a:ext uri="{28A0092B-C50C-407E-A947-70E740481C1C}">
              <a14:useLocalDpi xmlns:a14="http://schemas.microsoft.com/office/drawing/2010/main" val="0"/>
            </a:ext>
          </a:extLst>
        </a:blip>
        <a:srcRect t="30053" b="32788"/>
        <a:stretch/>
      </xdr:blipFill>
      <xdr:spPr bwMode="auto">
        <a:xfrm>
          <a:off x="7769638" y="47014411"/>
          <a:ext cx="617310" cy="697180"/>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10</xdr:col>
      <xdr:colOff>12371</xdr:colOff>
      <xdr:row>85</xdr:row>
      <xdr:rowOff>606136</xdr:rowOff>
    </xdr:from>
    <xdr:to>
      <xdr:col>11</xdr:col>
      <xdr:colOff>12370</xdr:colOff>
      <xdr:row>87</xdr:row>
      <xdr:rowOff>0</xdr:rowOff>
    </xdr:to>
    <xdr:pic>
      <xdr:nvPicPr>
        <xdr:cNvPr id="34" name="Picture 33">
          <a:extLst>
            <a:ext uri="{FF2B5EF4-FFF2-40B4-BE49-F238E27FC236}">
              <a16:creationId xmlns="" xmlns:a16="http://schemas.microsoft.com/office/drawing/2014/main" id="{00000000-0008-0000-0200-000022000000}"/>
            </a:ext>
          </a:extLst>
        </xdr:cNvPr>
        <xdr:cNvPicPr>
          <a:picLocks noChangeAspect="1"/>
        </xdr:cNvPicPr>
      </xdr:nvPicPr>
      <xdr:blipFill rotWithShape="1">
        <a:blip xmlns:r="http://schemas.openxmlformats.org/officeDocument/2006/relationships" r:embed="rId52">
          <a:extLst>
            <a:ext uri="{28A0092B-C50C-407E-A947-70E740481C1C}">
              <a14:useLocalDpi xmlns:a14="http://schemas.microsoft.com/office/drawing/2010/main" val="0"/>
            </a:ext>
          </a:extLst>
        </a:blip>
        <a:srcRect t="29091" b="27451"/>
        <a:stretch/>
      </xdr:blipFill>
      <xdr:spPr>
        <a:xfrm>
          <a:off x="8955975" y="45212824"/>
          <a:ext cx="581395" cy="828799"/>
        </a:xfrm>
        <a:prstGeom prst="rect">
          <a:avLst/>
        </a:prstGeom>
      </xdr:spPr>
    </xdr:pic>
    <xdr:clientData/>
  </xdr:twoCellAnchor>
  <xdr:twoCellAnchor editAs="oneCell">
    <xdr:from>
      <xdr:col>1</xdr:col>
      <xdr:colOff>3747844</xdr:colOff>
      <xdr:row>87</xdr:row>
      <xdr:rowOff>12371</xdr:rowOff>
    </xdr:from>
    <xdr:to>
      <xdr:col>2</xdr:col>
      <xdr:colOff>569026</xdr:colOff>
      <xdr:row>88</xdr:row>
      <xdr:rowOff>0</xdr:rowOff>
    </xdr:to>
    <xdr:pic>
      <xdr:nvPicPr>
        <xdr:cNvPr id="35" name="Picture 34">
          <a:extLst>
            <a:ext uri="{FF2B5EF4-FFF2-40B4-BE49-F238E27FC236}">
              <a16:creationId xmlns="" xmlns:a16="http://schemas.microsoft.com/office/drawing/2014/main" id="{00000000-0008-0000-0200-000023000000}"/>
            </a:ext>
          </a:extLst>
        </xdr:cNvPr>
        <xdr:cNvPicPr>
          <a:picLocks noChangeAspect="1"/>
        </xdr:cNvPicPr>
      </xdr:nvPicPr>
      <xdr:blipFill>
        <a:blip xmlns:r="http://schemas.openxmlformats.org/officeDocument/2006/relationships" r:embed="rId60">
          <a:extLst>
            <a:ext uri="{28A0092B-C50C-407E-A947-70E740481C1C}">
              <a14:useLocalDpi xmlns:a14="http://schemas.microsoft.com/office/drawing/2010/main" val="0"/>
            </a:ext>
          </a:extLst>
        </a:blip>
        <a:stretch>
          <a:fillRect/>
        </a:stretch>
      </xdr:blipFill>
      <xdr:spPr>
        <a:xfrm>
          <a:off x="4292130" y="46053994"/>
          <a:ext cx="569331" cy="1001980"/>
        </a:xfrm>
        <a:prstGeom prst="rect">
          <a:avLst/>
        </a:prstGeom>
      </xdr:spPr>
    </xdr:pic>
    <xdr:clientData/>
  </xdr:twoCellAnchor>
  <xdr:twoCellAnchor editAs="oneCell">
    <xdr:from>
      <xdr:col>3</xdr:col>
      <xdr:colOff>12370</xdr:colOff>
      <xdr:row>87</xdr:row>
      <xdr:rowOff>1</xdr:rowOff>
    </xdr:from>
    <xdr:to>
      <xdr:col>4</xdr:col>
      <xdr:colOff>24741</xdr:colOff>
      <xdr:row>88</xdr:row>
      <xdr:rowOff>37110</xdr:rowOff>
    </xdr:to>
    <xdr:pic>
      <xdr:nvPicPr>
        <xdr:cNvPr id="36" name="Picture 35">
          <a:extLst>
            <a:ext uri="{FF2B5EF4-FFF2-40B4-BE49-F238E27FC236}">
              <a16:creationId xmlns="" xmlns:a16="http://schemas.microsoft.com/office/drawing/2014/main" id="{00000000-0008-0000-0200-000024000000}"/>
            </a:ext>
          </a:extLst>
        </xdr:cNvPr>
        <xdr:cNvPicPr>
          <a:picLocks noChangeAspect="1"/>
        </xdr:cNvPicPr>
      </xdr:nvPicPr>
      <xdr:blipFill>
        <a:blip xmlns:r="http://schemas.openxmlformats.org/officeDocument/2006/relationships" r:embed="rId56">
          <a:extLst>
            <a:ext uri="{28A0092B-C50C-407E-A947-70E740481C1C}">
              <a14:useLocalDpi xmlns:a14="http://schemas.microsoft.com/office/drawing/2010/main" val="0"/>
            </a:ext>
          </a:extLst>
        </a:blip>
        <a:stretch>
          <a:fillRect/>
        </a:stretch>
      </xdr:blipFill>
      <xdr:spPr>
        <a:xfrm>
          <a:off x="4886201" y="46041624"/>
          <a:ext cx="593767" cy="1051460"/>
        </a:xfrm>
        <a:prstGeom prst="rect">
          <a:avLst/>
        </a:prstGeom>
      </xdr:spPr>
    </xdr:pic>
    <xdr:clientData/>
  </xdr:twoCellAnchor>
  <xdr:twoCellAnchor editAs="oneCell">
    <xdr:from>
      <xdr:col>4</xdr:col>
      <xdr:colOff>24742</xdr:colOff>
      <xdr:row>87</xdr:row>
      <xdr:rowOff>12370</xdr:rowOff>
    </xdr:from>
    <xdr:to>
      <xdr:col>5</xdr:col>
      <xdr:colOff>12372</xdr:colOff>
      <xdr:row>88</xdr:row>
      <xdr:rowOff>61851</xdr:rowOff>
    </xdr:to>
    <xdr:pic>
      <xdr:nvPicPr>
        <xdr:cNvPr id="37" name="Picture 36">
          <a:extLst>
            <a:ext uri="{FF2B5EF4-FFF2-40B4-BE49-F238E27FC236}">
              <a16:creationId xmlns="" xmlns:a16="http://schemas.microsoft.com/office/drawing/2014/main" id="{00000000-0008-0000-0200-000025000000}"/>
            </a:ext>
          </a:extLst>
        </xdr:cNvPr>
        <xdr:cNvPicPr>
          <a:picLocks noChangeAspect="1"/>
        </xdr:cNvPicPr>
      </xdr:nvPicPr>
      <xdr:blipFill>
        <a:blip xmlns:r="http://schemas.openxmlformats.org/officeDocument/2006/relationships" r:embed="rId55">
          <a:extLst>
            <a:ext uri="{28A0092B-C50C-407E-A947-70E740481C1C}">
              <a14:useLocalDpi xmlns:a14="http://schemas.microsoft.com/office/drawing/2010/main" val="0"/>
            </a:ext>
          </a:extLst>
        </a:blip>
        <a:stretch>
          <a:fillRect/>
        </a:stretch>
      </xdr:blipFill>
      <xdr:spPr>
        <a:xfrm>
          <a:off x="5479969" y="46053993"/>
          <a:ext cx="569026" cy="1063832"/>
        </a:xfrm>
        <a:prstGeom prst="rect">
          <a:avLst/>
        </a:prstGeom>
      </xdr:spPr>
    </xdr:pic>
    <xdr:clientData/>
  </xdr:twoCellAnchor>
  <xdr:twoCellAnchor editAs="oneCell">
    <xdr:from>
      <xdr:col>5</xdr:col>
      <xdr:colOff>12371</xdr:colOff>
      <xdr:row>86</xdr:row>
      <xdr:rowOff>828797</xdr:rowOff>
    </xdr:from>
    <xdr:to>
      <xdr:col>6</xdr:col>
      <xdr:colOff>24741</xdr:colOff>
      <xdr:row>87</xdr:row>
      <xdr:rowOff>1014350</xdr:rowOff>
    </xdr:to>
    <xdr:pic>
      <xdr:nvPicPr>
        <xdr:cNvPr id="38" name="Picture 37">
          <a:extLst>
            <a:ext uri="{FF2B5EF4-FFF2-40B4-BE49-F238E27FC236}">
              <a16:creationId xmlns="" xmlns:a16="http://schemas.microsoft.com/office/drawing/2014/main" id="{00000000-0008-0000-0200-000026000000}"/>
            </a:ext>
          </a:extLst>
        </xdr:cNvPr>
        <xdr:cNvPicPr>
          <a:picLocks noChangeAspect="1"/>
        </xdr:cNvPicPr>
      </xdr:nvPicPr>
      <xdr:blipFill rotWithShape="1">
        <a:blip xmlns:r="http://schemas.openxmlformats.org/officeDocument/2006/relationships" r:embed="rId53">
          <a:extLst>
            <a:ext uri="{28A0092B-C50C-407E-A947-70E740481C1C}">
              <a14:useLocalDpi xmlns:a14="http://schemas.microsoft.com/office/drawing/2010/main" val="0"/>
            </a:ext>
          </a:extLst>
        </a:blip>
        <a:srcRect b="82824"/>
        <a:stretch/>
      </xdr:blipFill>
      <xdr:spPr>
        <a:xfrm>
          <a:off x="6048994" y="46041622"/>
          <a:ext cx="593766" cy="1014351"/>
        </a:xfrm>
        <a:prstGeom prst="rect">
          <a:avLst/>
        </a:prstGeom>
      </xdr:spPr>
    </xdr:pic>
    <xdr:clientData/>
  </xdr:twoCellAnchor>
  <xdr:twoCellAnchor editAs="oneCell">
    <xdr:from>
      <xdr:col>6</xdr:col>
      <xdr:colOff>28699</xdr:colOff>
      <xdr:row>87</xdr:row>
      <xdr:rowOff>1</xdr:rowOff>
    </xdr:from>
    <xdr:to>
      <xdr:col>7</xdr:col>
      <xdr:colOff>33371</xdr:colOff>
      <xdr:row>88</xdr:row>
      <xdr:rowOff>24740</xdr:rowOff>
    </xdr:to>
    <xdr:pic>
      <xdr:nvPicPr>
        <xdr:cNvPr id="443" name="Picture 442">
          <a:extLst>
            <a:ext uri="{FF2B5EF4-FFF2-40B4-BE49-F238E27FC236}">
              <a16:creationId xmlns="" xmlns:a16="http://schemas.microsoft.com/office/drawing/2014/main" id="{00000000-0008-0000-0200-0000BB010000}"/>
            </a:ext>
          </a:extLst>
        </xdr:cNvPr>
        <xdr:cNvPicPr>
          <a:picLocks noChangeAspect="1"/>
        </xdr:cNvPicPr>
      </xdr:nvPicPr>
      <xdr:blipFill rotWithShape="1">
        <a:blip xmlns:r="http://schemas.openxmlformats.org/officeDocument/2006/relationships" r:embed="rId53">
          <a:extLst>
            <a:ext uri="{28A0092B-C50C-407E-A947-70E740481C1C}">
              <a14:useLocalDpi xmlns:a14="http://schemas.microsoft.com/office/drawing/2010/main" val="0"/>
            </a:ext>
          </a:extLst>
        </a:blip>
        <a:srcRect t="17448" b="2664"/>
        <a:stretch/>
      </xdr:blipFill>
      <xdr:spPr>
        <a:xfrm>
          <a:off x="6646718" y="46041624"/>
          <a:ext cx="586069" cy="1039090"/>
        </a:xfrm>
        <a:prstGeom prst="rect">
          <a:avLst/>
        </a:prstGeom>
      </xdr:spPr>
    </xdr:pic>
    <xdr:clientData/>
  </xdr:twoCellAnchor>
  <xdr:twoCellAnchor>
    <xdr:from>
      <xdr:col>10</xdr:col>
      <xdr:colOff>581395</xdr:colOff>
      <xdr:row>87</xdr:row>
      <xdr:rowOff>1001979</xdr:rowOff>
    </xdr:from>
    <xdr:to>
      <xdr:col>12</xdr:col>
      <xdr:colOff>24740</xdr:colOff>
      <xdr:row>89</xdr:row>
      <xdr:rowOff>37110</xdr:rowOff>
    </xdr:to>
    <xdr:grpSp>
      <xdr:nvGrpSpPr>
        <xdr:cNvPr id="41" name="Group 40">
          <a:extLst>
            <a:ext uri="{FF2B5EF4-FFF2-40B4-BE49-F238E27FC236}">
              <a16:creationId xmlns="" xmlns:a16="http://schemas.microsoft.com/office/drawing/2014/main" id="{00000000-0008-0000-0200-000029000000}"/>
            </a:ext>
          </a:extLst>
        </xdr:cNvPr>
        <xdr:cNvGrpSpPr/>
      </xdr:nvGrpSpPr>
      <xdr:grpSpPr>
        <a:xfrm>
          <a:off x="9524999" y="47909511"/>
          <a:ext cx="606137" cy="680359"/>
          <a:chOff x="9054935" y="46721979"/>
          <a:chExt cx="1076201" cy="1402986"/>
        </a:xfrm>
      </xdr:grpSpPr>
      <xdr:pic>
        <xdr:nvPicPr>
          <xdr:cNvPr id="39" name="Picture 38">
            <a:extLst>
              <a:ext uri="{FF2B5EF4-FFF2-40B4-BE49-F238E27FC236}">
                <a16:creationId xmlns="" xmlns:a16="http://schemas.microsoft.com/office/drawing/2014/main" id="{00000000-0008-0000-0200-000027000000}"/>
              </a:ext>
            </a:extLst>
          </xdr:cNvPr>
          <xdr:cNvPicPr>
            <a:picLocks noChangeAspect="1"/>
          </xdr:cNvPicPr>
        </xdr:nvPicPr>
        <xdr:blipFill rotWithShape="1">
          <a:blip xmlns:r="http://schemas.openxmlformats.org/officeDocument/2006/relationships" r:embed="rId52">
            <a:extLst>
              <a:ext uri="{28A0092B-C50C-407E-A947-70E740481C1C}">
                <a14:useLocalDpi xmlns:a14="http://schemas.microsoft.com/office/drawing/2010/main" val="0"/>
              </a:ext>
            </a:extLst>
          </a:blip>
          <a:srcRect t="71282"/>
          <a:stretch/>
        </xdr:blipFill>
        <xdr:spPr>
          <a:xfrm>
            <a:off x="9054935" y="46721979"/>
            <a:ext cx="1065659" cy="717469"/>
          </a:xfrm>
          <a:prstGeom prst="rect">
            <a:avLst/>
          </a:prstGeom>
        </xdr:spPr>
      </xdr:pic>
      <xdr:pic>
        <xdr:nvPicPr>
          <xdr:cNvPr id="40" name="Picture 39">
            <a:extLst>
              <a:ext uri="{FF2B5EF4-FFF2-40B4-BE49-F238E27FC236}">
                <a16:creationId xmlns="" xmlns:a16="http://schemas.microsoft.com/office/drawing/2014/main" id="{00000000-0008-0000-0200-000028000000}"/>
              </a:ext>
            </a:extLst>
          </xdr:cNvPr>
          <xdr:cNvPicPr>
            <a:picLocks noChangeAspect="1"/>
          </xdr:cNvPicPr>
        </xdr:nvPicPr>
        <xdr:blipFill rotWithShape="1">
          <a:blip xmlns:r="http://schemas.openxmlformats.org/officeDocument/2006/relationships" r:embed="rId54">
            <a:extLst>
              <a:ext uri="{28A0092B-C50C-407E-A947-70E740481C1C}">
                <a14:useLocalDpi xmlns:a14="http://schemas.microsoft.com/office/drawing/2010/main" val="0"/>
              </a:ext>
            </a:extLst>
          </a:blip>
          <a:srcRect b="74741"/>
          <a:stretch/>
        </xdr:blipFill>
        <xdr:spPr>
          <a:xfrm>
            <a:off x="9068863" y="47416268"/>
            <a:ext cx="1062273" cy="708697"/>
          </a:xfrm>
          <a:prstGeom prst="rect">
            <a:avLst/>
          </a:prstGeom>
        </xdr:spPr>
      </xdr:pic>
    </xdr:grpSp>
    <xdr:clientData/>
  </xdr:twoCellAnchor>
  <xdr:twoCellAnchor>
    <xdr:from>
      <xdr:col>12</xdr:col>
      <xdr:colOff>16329</xdr:colOff>
      <xdr:row>87</xdr:row>
      <xdr:rowOff>1005939</xdr:rowOff>
    </xdr:from>
    <xdr:to>
      <xdr:col>13</xdr:col>
      <xdr:colOff>0</xdr:colOff>
      <xdr:row>89</xdr:row>
      <xdr:rowOff>37110</xdr:rowOff>
    </xdr:to>
    <xdr:grpSp>
      <xdr:nvGrpSpPr>
        <xdr:cNvPr id="444" name="Group 443">
          <a:extLst>
            <a:ext uri="{FF2B5EF4-FFF2-40B4-BE49-F238E27FC236}">
              <a16:creationId xmlns="" xmlns:a16="http://schemas.microsoft.com/office/drawing/2014/main" id="{00000000-0008-0000-0200-0000BC010000}"/>
            </a:ext>
          </a:extLst>
        </xdr:cNvPr>
        <xdr:cNvGrpSpPr/>
      </xdr:nvGrpSpPr>
      <xdr:grpSpPr>
        <a:xfrm>
          <a:off x="10122725" y="47913471"/>
          <a:ext cx="565067" cy="676399"/>
          <a:chOff x="9054935" y="46721979"/>
          <a:chExt cx="1076201" cy="1402986"/>
        </a:xfrm>
      </xdr:grpSpPr>
      <xdr:pic>
        <xdr:nvPicPr>
          <xdr:cNvPr id="446" name="Picture 445">
            <a:extLst>
              <a:ext uri="{FF2B5EF4-FFF2-40B4-BE49-F238E27FC236}">
                <a16:creationId xmlns="" xmlns:a16="http://schemas.microsoft.com/office/drawing/2014/main" id="{00000000-0008-0000-0200-0000BE010000}"/>
              </a:ext>
            </a:extLst>
          </xdr:cNvPr>
          <xdr:cNvPicPr>
            <a:picLocks noChangeAspect="1"/>
          </xdr:cNvPicPr>
        </xdr:nvPicPr>
        <xdr:blipFill rotWithShape="1">
          <a:blip xmlns:r="http://schemas.openxmlformats.org/officeDocument/2006/relationships" r:embed="rId52">
            <a:extLst>
              <a:ext uri="{28A0092B-C50C-407E-A947-70E740481C1C}">
                <a14:useLocalDpi xmlns:a14="http://schemas.microsoft.com/office/drawing/2010/main" val="0"/>
              </a:ext>
            </a:extLst>
          </a:blip>
          <a:srcRect t="71282"/>
          <a:stretch/>
        </xdr:blipFill>
        <xdr:spPr>
          <a:xfrm>
            <a:off x="9054935" y="46721979"/>
            <a:ext cx="1065659" cy="717469"/>
          </a:xfrm>
          <a:prstGeom prst="rect">
            <a:avLst/>
          </a:prstGeom>
        </xdr:spPr>
      </xdr:pic>
      <xdr:pic>
        <xdr:nvPicPr>
          <xdr:cNvPr id="447" name="Picture 446">
            <a:extLst>
              <a:ext uri="{FF2B5EF4-FFF2-40B4-BE49-F238E27FC236}">
                <a16:creationId xmlns="" xmlns:a16="http://schemas.microsoft.com/office/drawing/2014/main" id="{00000000-0008-0000-0200-0000BF010000}"/>
              </a:ext>
            </a:extLst>
          </xdr:cNvPr>
          <xdr:cNvPicPr>
            <a:picLocks noChangeAspect="1"/>
          </xdr:cNvPicPr>
        </xdr:nvPicPr>
        <xdr:blipFill rotWithShape="1">
          <a:blip xmlns:r="http://schemas.openxmlformats.org/officeDocument/2006/relationships" r:embed="rId54">
            <a:extLst>
              <a:ext uri="{28A0092B-C50C-407E-A947-70E740481C1C}">
                <a14:useLocalDpi xmlns:a14="http://schemas.microsoft.com/office/drawing/2010/main" val="0"/>
              </a:ext>
            </a:extLst>
          </a:blip>
          <a:srcRect b="74741"/>
          <a:stretch/>
        </xdr:blipFill>
        <xdr:spPr>
          <a:xfrm>
            <a:off x="9068863" y="47416268"/>
            <a:ext cx="1062273" cy="708697"/>
          </a:xfrm>
          <a:prstGeom prst="rect">
            <a:avLst/>
          </a:prstGeom>
        </xdr:spPr>
      </xdr:pic>
    </xdr:grpSp>
    <xdr:clientData/>
  </xdr:twoCellAnchor>
  <xdr:twoCellAnchor editAs="oneCell">
    <xdr:from>
      <xdr:col>12</xdr:col>
      <xdr:colOff>576943</xdr:colOff>
      <xdr:row>87</xdr:row>
      <xdr:rowOff>1010966</xdr:rowOff>
    </xdr:from>
    <xdr:to>
      <xdr:col>13</xdr:col>
      <xdr:colOff>576942</xdr:colOff>
      <xdr:row>89</xdr:row>
      <xdr:rowOff>24740</xdr:rowOff>
    </xdr:to>
    <xdr:pic>
      <xdr:nvPicPr>
        <xdr:cNvPr id="448" name="Picture 447">
          <a:extLst>
            <a:ext uri="{FF2B5EF4-FFF2-40B4-BE49-F238E27FC236}">
              <a16:creationId xmlns="" xmlns:a16="http://schemas.microsoft.com/office/drawing/2014/main" id="{00000000-0008-0000-0200-0000C0010000}"/>
            </a:ext>
          </a:extLst>
        </xdr:cNvPr>
        <xdr:cNvPicPr>
          <a:picLocks noChangeAspect="1"/>
        </xdr:cNvPicPr>
      </xdr:nvPicPr>
      <xdr:blipFill rotWithShape="1">
        <a:blip xmlns:r="http://schemas.openxmlformats.org/officeDocument/2006/relationships" r:embed="rId54">
          <a:extLst>
            <a:ext uri="{28A0092B-C50C-407E-A947-70E740481C1C}">
              <a14:useLocalDpi xmlns:a14="http://schemas.microsoft.com/office/drawing/2010/main" val="0"/>
            </a:ext>
          </a:extLst>
        </a:blip>
        <a:srcRect t="25219"/>
        <a:stretch/>
      </xdr:blipFill>
      <xdr:spPr>
        <a:xfrm>
          <a:off x="10683339" y="47052589"/>
          <a:ext cx="581395" cy="659002"/>
        </a:xfrm>
        <a:prstGeom prst="rect">
          <a:avLst/>
        </a:prstGeom>
      </xdr:spPr>
    </xdr:pic>
    <xdr:clientData/>
  </xdr:twoCellAnchor>
  <xdr:twoCellAnchor editAs="oneCell">
    <xdr:from>
      <xdr:col>14</xdr:col>
      <xdr:colOff>12370</xdr:colOff>
      <xdr:row>88</xdr:row>
      <xdr:rowOff>618506</xdr:rowOff>
    </xdr:from>
    <xdr:to>
      <xdr:col>15</xdr:col>
      <xdr:colOff>41798</xdr:colOff>
      <xdr:row>90</xdr:row>
      <xdr:rowOff>12370</xdr:rowOff>
    </xdr:to>
    <xdr:pic>
      <xdr:nvPicPr>
        <xdr:cNvPr id="449" name="Picture 448">
          <a:extLst>
            <a:ext uri="{FF2B5EF4-FFF2-40B4-BE49-F238E27FC236}">
              <a16:creationId xmlns="" xmlns:a16="http://schemas.microsoft.com/office/drawing/2014/main" id="{00000000-0008-0000-0200-0000C1010000}"/>
            </a:ext>
          </a:extLst>
        </xdr:cNvPr>
        <xdr:cNvPicPr>
          <a:picLocks noChangeAspect="1"/>
        </xdr:cNvPicPr>
      </xdr:nvPicPr>
      <xdr:blipFill rotWithShape="1">
        <a:blip xmlns:r="http://schemas.openxmlformats.org/officeDocument/2006/relationships" r:embed="rId58">
          <a:extLst>
            <a:ext uri="{28A0092B-C50C-407E-A947-70E740481C1C}">
              <a14:useLocalDpi xmlns:a14="http://schemas.microsoft.com/office/drawing/2010/main" val="0"/>
            </a:ext>
          </a:extLst>
        </a:blip>
        <a:srcRect b="66696"/>
        <a:stretch/>
      </xdr:blipFill>
      <xdr:spPr>
        <a:xfrm>
          <a:off x="11281558" y="47674480"/>
          <a:ext cx="610824" cy="457695"/>
        </a:xfrm>
        <a:prstGeom prst="rect">
          <a:avLst/>
        </a:prstGeom>
      </xdr:spPr>
    </xdr:pic>
    <xdr:clientData/>
  </xdr:twoCellAnchor>
  <xdr:twoCellAnchor editAs="oneCell">
    <xdr:from>
      <xdr:col>15</xdr:col>
      <xdr:colOff>10981</xdr:colOff>
      <xdr:row>90</xdr:row>
      <xdr:rowOff>826325</xdr:rowOff>
    </xdr:from>
    <xdr:to>
      <xdr:col>16</xdr:col>
      <xdr:colOff>10980</xdr:colOff>
      <xdr:row>91</xdr:row>
      <xdr:rowOff>766948</xdr:rowOff>
    </xdr:to>
    <xdr:pic>
      <xdr:nvPicPr>
        <xdr:cNvPr id="450" name="Picture 449">
          <a:extLst>
            <a:ext uri="{FF2B5EF4-FFF2-40B4-BE49-F238E27FC236}">
              <a16:creationId xmlns="" xmlns:a16="http://schemas.microsoft.com/office/drawing/2014/main" id="{00000000-0008-0000-0200-0000C2010000}"/>
            </a:ext>
          </a:extLst>
        </xdr:cNvPr>
        <xdr:cNvPicPr>
          <a:picLocks noChangeAspect="1"/>
        </xdr:cNvPicPr>
      </xdr:nvPicPr>
      <xdr:blipFill rotWithShape="1">
        <a:blip xmlns:r="http://schemas.openxmlformats.org/officeDocument/2006/relationships" r:embed="rId58">
          <a:extLst>
            <a:ext uri="{28A0092B-C50C-407E-A947-70E740481C1C}">
              <a14:useLocalDpi xmlns:a14="http://schemas.microsoft.com/office/drawing/2010/main" val="0"/>
            </a:ext>
          </a:extLst>
        </a:blip>
        <a:srcRect t="33700" b="48855"/>
        <a:stretch/>
      </xdr:blipFill>
      <xdr:spPr>
        <a:xfrm>
          <a:off x="11861565" y="48946130"/>
          <a:ext cx="581396" cy="769422"/>
        </a:xfrm>
        <a:prstGeom prst="rect">
          <a:avLst/>
        </a:prstGeom>
      </xdr:spPr>
    </xdr:pic>
    <xdr:clientData/>
  </xdr:twoCellAnchor>
  <xdr:twoCellAnchor editAs="oneCell">
    <xdr:from>
      <xdr:col>16</xdr:col>
      <xdr:colOff>569026</xdr:colOff>
      <xdr:row>86</xdr:row>
      <xdr:rowOff>816427</xdr:rowOff>
    </xdr:from>
    <xdr:to>
      <xdr:col>18</xdr:col>
      <xdr:colOff>20235</xdr:colOff>
      <xdr:row>88</xdr:row>
      <xdr:rowOff>12369</xdr:rowOff>
    </xdr:to>
    <xdr:pic>
      <xdr:nvPicPr>
        <xdr:cNvPr id="467" name="Picture 466">
          <a:extLst>
            <a:ext uri="{FF2B5EF4-FFF2-40B4-BE49-F238E27FC236}">
              <a16:creationId xmlns="" xmlns:a16="http://schemas.microsoft.com/office/drawing/2014/main" id="{00000000-0008-0000-0200-0000D3010000}"/>
            </a:ext>
          </a:extLst>
        </xdr:cNvPr>
        <xdr:cNvPicPr>
          <a:picLocks noChangeAspect="1"/>
        </xdr:cNvPicPr>
      </xdr:nvPicPr>
      <xdr:blipFill rotWithShape="1">
        <a:blip xmlns:r="http://schemas.openxmlformats.org/officeDocument/2006/relationships" r:embed="rId59">
          <a:extLst>
            <a:ext uri="{28A0092B-C50C-407E-A947-70E740481C1C}">
              <a14:useLocalDpi xmlns:a14="http://schemas.microsoft.com/office/drawing/2010/main" val="0"/>
            </a:ext>
          </a:extLst>
        </a:blip>
        <a:srcRect b="52069"/>
        <a:stretch/>
      </xdr:blipFill>
      <xdr:spPr>
        <a:xfrm>
          <a:off x="13001007" y="46029252"/>
          <a:ext cx="614001" cy="1039091"/>
        </a:xfrm>
        <a:prstGeom prst="rect">
          <a:avLst/>
        </a:prstGeom>
      </xdr:spPr>
    </xdr:pic>
    <xdr:clientData/>
  </xdr:twoCellAnchor>
  <xdr:twoCellAnchor editAs="oneCell">
    <xdr:from>
      <xdr:col>17</xdr:col>
      <xdr:colOff>0</xdr:colOff>
      <xdr:row>90</xdr:row>
      <xdr:rowOff>12369</xdr:rowOff>
    </xdr:from>
    <xdr:to>
      <xdr:col>18</xdr:col>
      <xdr:colOff>32605</xdr:colOff>
      <xdr:row>91</xdr:row>
      <xdr:rowOff>12370</xdr:rowOff>
    </xdr:to>
    <xdr:pic>
      <xdr:nvPicPr>
        <xdr:cNvPr id="468" name="Picture 467">
          <a:extLst>
            <a:ext uri="{FF2B5EF4-FFF2-40B4-BE49-F238E27FC236}">
              <a16:creationId xmlns="" xmlns:a16="http://schemas.microsoft.com/office/drawing/2014/main" id="{00000000-0008-0000-0200-0000D4010000}"/>
            </a:ext>
          </a:extLst>
        </xdr:cNvPr>
        <xdr:cNvPicPr>
          <a:picLocks noChangeAspect="1"/>
        </xdr:cNvPicPr>
      </xdr:nvPicPr>
      <xdr:blipFill rotWithShape="1">
        <a:blip xmlns:r="http://schemas.openxmlformats.org/officeDocument/2006/relationships" r:embed="rId59">
          <a:extLst>
            <a:ext uri="{28A0092B-C50C-407E-A947-70E740481C1C}">
              <a14:useLocalDpi xmlns:a14="http://schemas.microsoft.com/office/drawing/2010/main" val="0"/>
            </a:ext>
          </a:extLst>
        </a:blip>
        <a:srcRect b="52069"/>
        <a:stretch/>
      </xdr:blipFill>
      <xdr:spPr>
        <a:xfrm>
          <a:off x="13013377" y="48132174"/>
          <a:ext cx="614001" cy="828800"/>
        </a:xfrm>
        <a:prstGeom prst="rect">
          <a:avLst/>
        </a:prstGeom>
      </xdr:spPr>
    </xdr:pic>
    <xdr:clientData/>
  </xdr:twoCellAnchor>
  <xdr:twoCellAnchor editAs="oneCell">
    <xdr:from>
      <xdr:col>21</xdr:col>
      <xdr:colOff>0</xdr:colOff>
      <xdr:row>90</xdr:row>
      <xdr:rowOff>12371</xdr:rowOff>
    </xdr:from>
    <xdr:to>
      <xdr:col>21</xdr:col>
      <xdr:colOff>567790</xdr:colOff>
      <xdr:row>91</xdr:row>
      <xdr:rowOff>24740</xdr:rowOff>
    </xdr:to>
    <xdr:pic>
      <xdr:nvPicPr>
        <xdr:cNvPr id="469" name="Picture 468">
          <a:extLst>
            <a:ext uri="{FF2B5EF4-FFF2-40B4-BE49-F238E27FC236}">
              <a16:creationId xmlns="" xmlns:a16="http://schemas.microsoft.com/office/drawing/2014/main" id="{00000000-0008-0000-0200-0000D5010000}"/>
            </a:ext>
          </a:extLst>
        </xdr:cNvPr>
        <xdr:cNvPicPr>
          <a:picLocks noChangeAspect="1"/>
        </xdr:cNvPicPr>
      </xdr:nvPicPr>
      <xdr:blipFill rotWithShape="1">
        <a:blip xmlns:r="http://schemas.openxmlformats.org/officeDocument/2006/relationships" r:embed="rId57">
          <a:extLst>
            <a:ext uri="{28A0092B-C50C-407E-A947-70E740481C1C}">
              <a14:useLocalDpi xmlns:a14="http://schemas.microsoft.com/office/drawing/2010/main" val="0"/>
            </a:ext>
          </a:extLst>
        </a:blip>
        <a:srcRect b="89214"/>
        <a:stretch/>
      </xdr:blipFill>
      <xdr:spPr>
        <a:xfrm>
          <a:off x="15338961" y="48132176"/>
          <a:ext cx="567790" cy="841168"/>
        </a:xfrm>
        <a:prstGeom prst="rect">
          <a:avLst/>
        </a:prstGeom>
      </xdr:spPr>
    </xdr:pic>
    <xdr:clientData/>
  </xdr:twoCellAnchor>
  <xdr:twoCellAnchor editAs="oneCell">
    <xdr:from>
      <xdr:col>23</xdr:col>
      <xdr:colOff>12371</xdr:colOff>
      <xdr:row>87</xdr:row>
      <xdr:rowOff>12370</xdr:rowOff>
    </xdr:from>
    <xdr:to>
      <xdr:col>24</xdr:col>
      <xdr:colOff>8661</xdr:colOff>
      <xdr:row>87</xdr:row>
      <xdr:rowOff>1013471</xdr:rowOff>
    </xdr:to>
    <xdr:pic>
      <xdr:nvPicPr>
        <xdr:cNvPr id="470" name="Picture 469">
          <a:extLst>
            <a:ext uri="{FF2B5EF4-FFF2-40B4-BE49-F238E27FC236}">
              <a16:creationId xmlns="" xmlns:a16="http://schemas.microsoft.com/office/drawing/2014/main" id="{00000000-0008-0000-0200-0000D6010000}"/>
            </a:ext>
          </a:extLst>
        </xdr:cNvPr>
        <xdr:cNvPicPr>
          <a:picLocks noChangeAspect="1"/>
        </xdr:cNvPicPr>
      </xdr:nvPicPr>
      <xdr:blipFill rotWithShape="1">
        <a:blip xmlns:r="http://schemas.openxmlformats.org/officeDocument/2006/relationships" r:embed="rId57">
          <a:extLst>
            <a:ext uri="{28A0092B-C50C-407E-A947-70E740481C1C}">
              <a14:useLocalDpi xmlns:a14="http://schemas.microsoft.com/office/drawing/2010/main" val="0"/>
            </a:ext>
          </a:extLst>
        </a:blip>
        <a:srcRect t="33557"/>
        <a:stretch/>
      </xdr:blipFill>
      <xdr:spPr>
        <a:xfrm>
          <a:off x="16514124" y="46053993"/>
          <a:ext cx="676647" cy="1001101"/>
        </a:xfrm>
        <a:prstGeom prst="rect">
          <a:avLst/>
        </a:prstGeom>
      </xdr:spPr>
    </xdr:pic>
    <xdr:clientData/>
  </xdr:twoCellAnchor>
  <xdr:twoCellAnchor editAs="oneCell">
    <xdr:from>
      <xdr:col>22</xdr:col>
      <xdr:colOff>0</xdr:colOff>
      <xdr:row>86</xdr:row>
      <xdr:rowOff>828797</xdr:rowOff>
    </xdr:from>
    <xdr:to>
      <xdr:col>23</xdr:col>
      <xdr:colOff>7466</xdr:colOff>
      <xdr:row>88</xdr:row>
      <xdr:rowOff>24739</xdr:rowOff>
    </xdr:to>
    <xdr:pic>
      <xdr:nvPicPr>
        <xdr:cNvPr id="482" name="Picture 481">
          <a:extLst>
            <a:ext uri="{FF2B5EF4-FFF2-40B4-BE49-F238E27FC236}">
              <a16:creationId xmlns="" xmlns:a16="http://schemas.microsoft.com/office/drawing/2014/main" id="{00000000-0008-0000-0200-0000E2010000}"/>
            </a:ext>
          </a:extLst>
        </xdr:cNvPr>
        <xdr:cNvPicPr>
          <a:picLocks noChangeAspect="1"/>
        </xdr:cNvPicPr>
      </xdr:nvPicPr>
      <xdr:blipFill rotWithShape="1">
        <a:blip xmlns:r="http://schemas.openxmlformats.org/officeDocument/2006/relationships" r:embed="rId57">
          <a:extLst>
            <a:ext uri="{28A0092B-C50C-407E-A947-70E740481C1C}">
              <a14:useLocalDpi xmlns:a14="http://schemas.microsoft.com/office/drawing/2010/main" val="0"/>
            </a:ext>
          </a:extLst>
        </a:blip>
        <a:srcRect t="11533" b="67498"/>
        <a:stretch/>
      </xdr:blipFill>
      <xdr:spPr>
        <a:xfrm>
          <a:off x="15920357" y="46041622"/>
          <a:ext cx="588862" cy="1039091"/>
        </a:xfrm>
        <a:prstGeom prst="rect">
          <a:avLst/>
        </a:prstGeom>
      </xdr:spPr>
    </xdr:pic>
    <xdr:clientData/>
  </xdr:twoCellAnchor>
  <xdr:twoCellAnchor editAs="oneCell">
    <xdr:from>
      <xdr:col>23</xdr:col>
      <xdr:colOff>197922</xdr:colOff>
      <xdr:row>78</xdr:row>
      <xdr:rowOff>333994</xdr:rowOff>
    </xdr:from>
    <xdr:to>
      <xdr:col>23</xdr:col>
      <xdr:colOff>512247</xdr:colOff>
      <xdr:row>80</xdr:row>
      <xdr:rowOff>123702</xdr:rowOff>
    </xdr:to>
    <xdr:pic>
      <xdr:nvPicPr>
        <xdr:cNvPr id="280" name="Picture 279"/>
        <xdr:cNvPicPr>
          <a:picLocks noChangeAspect="1" noChangeArrowheads="1"/>
        </xdr:cNvPicPr>
      </xdr:nvPicPr>
      <xdr:blipFill>
        <a:blip xmlns:r="http://schemas.openxmlformats.org/officeDocument/2006/relationships" r:embed="rId61">
          <a:extLst>
            <a:ext uri="{28A0092B-C50C-407E-A947-70E740481C1C}">
              <a14:useLocalDpi xmlns:a14="http://schemas.microsoft.com/office/drawing/2010/main" val="0"/>
            </a:ext>
          </a:extLst>
        </a:blip>
        <a:srcRect/>
        <a:stretch>
          <a:fillRect/>
        </a:stretch>
      </xdr:blipFill>
      <xdr:spPr bwMode="auto">
        <a:xfrm>
          <a:off x="16699675" y="42862500"/>
          <a:ext cx="314325" cy="6185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24</xdr:col>
      <xdr:colOff>255121</xdr:colOff>
      <xdr:row>79</xdr:row>
      <xdr:rowOff>346364</xdr:rowOff>
    </xdr:from>
    <xdr:to>
      <xdr:col>24</xdr:col>
      <xdr:colOff>531916</xdr:colOff>
      <xdr:row>81</xdr:row>
      <xdr:rowOff>86591</xdr:rowOff>
    </xdr:to>
    <xdr:pic>
      <xdr:nvPicPr>
        <xdr:cNvPr id="281" name="Picture 280"/>
        <xdr:cNvPicPr>
          <a:picLocks noChangeAspect="1" noChangeArrowheads="1"/>
        </xdr:cNvPicPr>
      </xdr:nvPicPr>
      <xdr:blipFill>
        <a:blip xmlns:r="http://schemas.openxmlformats.org/officeDocument/2006/relationships" r:embed="rId62">
          <a:extLst>
            <a:ext uri="{28A0092B-C50C-407E-A947-70E740481C1C}">
              <a14:useLocalDpi xmlns:a14="http://schemas.microsoft.com/office/drawing/2010/main" val="0"/>
            </a:ext>
          </a:extLst>
        </a:blip>
        <a:srcRect/>
        <a:stretch>
          <a:fillRect/>
        </a:stretch>
      </xdr:blipFill>
      <xdr:spPr bwMode="auto">
        <a:xfrm>
          <a:off x="17437231" y="43270715"/>
          <a:ext cx="276795" cy="6061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98961</xdr:colOff>
      <xdr:row>80</xdr:row>
      <xdr:rowOff>371104</xdr:rowOff>
    </xdr:from>
    <xdr:to>
      <xdr:col>25</xdr:col>
      <xdr:colOff>300942</xdr:colOff>
      <xdr:row>82</xdr:row>
      <xdr:rowOff>37110</xdr:rowOff>
    </xdr:to>
    <xdr:pic>
      <xdr:nvPicPr>
        <xdr:cNvPr id="283" name="Picture 282"/>
        <xdr:cNvPicPr>
          <a:picLocks noChangeAspect="1" noChangeArrowheads="1"/>
        </xdr:cNvPicPr>
      </xdr:nvPicPr>
      <xdr:blipFill>
        <a:blip xmlns:r="http://schemas.openxmlformats.org/officeDocument/2006/relationships" r:embed="rId63">
          <a:extLst>
            <a:ext uri="{28A0092B-C50C-407E-A947-70E740481C1C}">
              <a14:useLocalDpi xmlns:a14="http://schemas.microsoft.com/office/drawing/2010/main" val="0"/>
            </a:ext>
          </a:extLst>
        </a:blip>
        <a:srcRect/>
        <a:stretch>
          <a:fillRect/>
        </a:stretch>
      </xdr:blipFill>
      <xdr:spPr bwMode="auto">
        <a:xfrm>
          <a:off x="17961429" y="43728409"/>
          <a:ext cx="201981" cy="5319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26</xdr:col>
      <xdr:colOff>173183</xdr:colOff>
      <xdr:row>81</xdr:row>
      <xdr:rowOff>421060</xdr:rowOff>
    </xdr:from>
    <xdr:to>
      <xdr:col>26</xdr:col>
      <xdr:colOff>569026</xdr:colOff>
      <xdr:row>83</xdr:row>
      <xdr:rowOff>201508</xdr:rowOff>
    </xdr:to>
    <xdr:pic>
      <xdr:nvPicPr>
        <xdr:cNvPr id="284" name="Picture 283"/>
        <xdr:cNvPicPr>
          <a:picLocks noChangeAspect="1" noChangeArrowheads="1"/>
        </xdr:cNvPicPr>
      </xdr:nvPicPr>
      <xdr:blipFill>
        <a:blip xmlns:r="http://schemas.openxmlformats.org/officeDocument/2006/relationships" r:embed="rId64">
          <a:extLst>
            <a:ext uri="{28A0092B-C50C-407E-A947-70E740481C1C}">
              <a14:useLocalDpi xmlns:a14="http://schemas.microsoft.com/office/drawing/2010/main" val="0"/>
            </a:ext>
          </a:extLst>
        </a:blip>
        <a:srcRect/>
        <a:stretch>
          <a:fillRect/>
        </a:stretch>
      </xdr:blipFill>
      <xdr:spPr bwMode="auto">
        <a:xfrm>
          <a:off x="18716008" y="44211320"/>
          <a:ext cx="395843" cy="6463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27</xdr:col>
      <xdr:colOff>230470</xdr:colOff>
      <xdr:row>82</xdr:row>
      <xdr:rowOff>419219</xdr:rowOff>
    </xdr:from>
    <xdr:to>
      <xdr:col>27</xdr:col>
      <xdr:colOff>507175</xdr:colOff>
      <xdr:row>84</xdr:row>
      <xdr:rowOff>49480</xdr:rowOff>
    </xdr:to>
    <xdr:pic>
      <xdr:nvPicPr>
        <xdr:cNvPr id="285" name="Picture 284"/>
        <xdr:cNvPicPr>
          <a:picLocks noChangeAspect="1" noChangeArrowheads="1"/>
        </xdr:cNvPicPr>
      </xdr:nvPicPr>
      <xdr:blipFill>
        <a:blip xmlns:r="http://schemas.openxmlformats.org/officeDocument/2006/relationships" r:embed="rId65">
          <a:extLst>
            <a:ext uri="{28A0092B-C50C-407E-A947-70E740481C1C}">
              <a14:useLocalDpi xmlns:a14="http://schemas.microsoft.com/office/drawing/2010/main" val="0"/>
            </a:ext>
          </a:extLst>
        </a:blip>
        <a:srcRect/>
        <a:stretch>
          <a:fillRect/>
        </a:stretch>
      </xdr:blipFill>
      <xdr:spPr bwMode="auto">
        <a:xfrm>
          <a:off x="19453652" y="44642433"/>
          <a:ext cx="276705" cy="5209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0"/>
  <sheetViews>
    <sheetView view="pageBreakPreview" topLeftCell="A13" zoomScale="125" zoomScaleNormal="125" zoomScalePageLayoutView="125" workbookViewId="0">
      <selection activeCell="B42" sqref="B42:B52"/>
    </sheetView>
  </sheetViews>
  <sheetFormatPr defaultColWidth="8.85546875" defaultRowHeight="15.75" x14ac:dyDescent="0.25"/>
  <cols>
    <col min="1" max="1" width="6.140625" style="17" customWidth="1"/>
    <col min="2" max="2" width="43" style="22" customWidth="1"/>
    <col min="3" max="3" width="46.140625" style="17" customWidth="1"/>
    <col min="4" max="5" width="43.85546875" style="21" customWidth="1"/>
    <col min="6" max="6" width="40.42578125" style="17" customWidth="1"/>
    <col min="7" max="7" width="8.85546875" style="8"/>
    <col min="8" max="16384" width="8.85546875" style="17"/>
  </cols>
  <sheetData>
    <row r="1" spans="1:6" ht="22.5" customHeight="1" x14ac:dyDescent="0.25">
      <c r="A1" s="297" t="s">
        <v>228</v>
      </c>
      <c r="B1" s="297"/>
      <c r="C1" s="297"/>
      <c r="D1" s="297"/>
      <c r="E1" s="297"/>
      <c r="F1" s="297"/>
    </row>
    <row r="2" spans="1:6" x14ac:dyDescent="0.25">
      <c r="A2" s="18"/>
      <c r="B2" s="19"/>
      <c r="C2" s="18"/>
      <c r="D2" s="18"/>
      <c r="E2" s="18"/>
      <c r="F2" s="18"/>
    </row>
    <row r="3" spans="1:6" x14ac:dyDescent="0.25">
      <c r="A3" s="300" t="s">
        <v>0</v>
      </c>
      <c r="B3" s="302" t="s">
        <v>4</v>
      </c>
      <c r="C3" s="298" t="s">
        <v>5</v>
      </c>
      <c r="D3" s="299"/>
      <c r="E3" s="299"/>
      <c r="F3" s="299"/>
    </row>
    <row r="4" spans="1:6" x14ac:dyDescent="0.25">
      <c r="A4" s="301"/>
      <c r="B4" s="303"/>
      <c r="C4" s="65" t="s">
        <v>189</v>
      </c>
      <c r="D4" s="65" t="s">
        <v>188</v>
      </c>
      <c r="E4" s="65" t="s">
        <v>190</v>
      </c>
      <c r="F4" s="65" t="s">
        <v>187</v>
      </c>
    </row>
    <row r="5" spans="1:6" ht="84" customHeight="1" x14ac:dyDescent="0.25">
      <c r="A5" s="304">
        <v>1</v>
      </c>
      <c r="B5" s="306" t="s">
        <v>242</v>
      </c>
      <c r="C5" s="52" t="s">
        <v>154</v>
      </c>
      <c r="D5" s="16" t="s">
        <v>164</v>
      </c>
      <c r="E5" s="16" t="s">
        <v>171</v>
      </c>
      <c r="F5" s="20" t="s">
        <v>180</v>
      </c>
    </row>
    <row r="6" spans="1:6" ht="69" customHeight="1" x14ac:dyDescent="0.25">
      <c r="A6" s="305"/>
      <c r="B6" s="307"/>
      <c r="C6" s="52" t="s">
        <v>155</v>
      </c>
      <c r="D6" s="16" t="s">
        <v>165</v>
      </c>
      <c r="E6" s="16" t="s">
        <v>172</v>
      </c>
      <c r="F6" s="20" t="s">
        <v>181</v>
      </c>
    </row>
    <row r="7" spans="1:6" ht="136.35" customHeight="1" x14ac:dyDescent="0.25">
      <c r="A7" s="305"/>
      <c r="B7" s="307"/>
      <c r="C7" s="52" t="s">
        <v>156</v>
      </c>
      <c r="D7" s="16" t="s">
        <v>166</v>
      </c>
      <c r="E7" s="16" t="s">
        <v>173</v>
      </c>
      <c r="F7" s="7" t="s">
        <v>182</v>
      </c>
    </row>
    <row r="8" spans="1:6" ht="117" customHeight="1" x14ac:dyDescent="0.25">
      <c r="A8" s="305"/>
      <c r="B8" s="307"/>
      <c r="C8" s="52" t="s">
        <v>157</v>
      </c>
      <c r="D8" s="5" t="s">
        <v>247</v>
      </c>
      <c r="E8" s="16" t="s">
        <v>174</v>
      </c>
      <c r="F8" s="7" t="s">
        <v>183</v>
      </c>
    </row>
    <row r="9" spans="1:6" ht="82.7" customHeight="1" x14ac:dyDescent="0.25">
      <c r="A9" s="305"/>
      <c r="B9" s="307"/>
      <c r="C9" s="52" t="s">
        <v>158</v>
      </c>
      <c r="D9" s="16" t="s">
        <v>254</v>
      </c>
      <c r="E9" s="16" t="s">
        <v>175</v>
      </c>
      <c r="F9" s="16" t="s">
        <v>184</v>
      </c>
    </row>
    <row r="10" spans="1:6" ht="121.7" customHeight="1" x14ac:dyDescent="0.25">
      <c r="A10" s="305"/>
      <c r="B10" s="307"/>
      <c r="C10" s="52" t="s">
        <v>159</v>
      </c>
      <c r="D10" s="16" t="s">
        <v>255</v>
      </c>
      <c r="E10" s="16" t="s">
        <v>176</v>
      </c>
      <c r="F10" s="3" t="s">
        <v>185</v>
      </c>
    </row>
    <row r="11" spans="1:6" ht="106.35" customHeight="1" x14ac:dyDescent="0.25">
      <c r="A11" s="305"/>
      <c r="B11" s="307"/>
      <c r="C11" s="52" t="s">
        <v>160</v>
      </c>
      <c r="D11" s="16" t="s">
        <v>256</v>
      </c>
      <c r="E11" s="67" t="s">
        <v>229</v>
      </c>
      <c r="F11" s="3" t="s">
        <v>186</v>
      </c>
    </row>
    <row r="12" spans="1:6" ht="72" customHeight="1" x14ac:dyDescent="0.25">
      <c r="A12" s="305"/>
      <c r="B12" s="307"/>
      <c r="C12" s="52" t="s">
        <v>161</v>
      </c>
      <c r="D12" s="16" t="s">
        <v>257</v>
      </c>
      <c r="E12" s="16" t="s">
        <v>178</v>
      </c>
      <c r="F12" s="3"/>
    </row>
    <row r="13" spans="1:6" ht="67.7" customHeight="1" x14ac:dyDescent="0.25">
      <c r="A13" s="305"/>
      <c r="B13" s="307"/>
      <c r="C13" s="3" t="s">
        <v>162</v>
      </c>
      <c r="D13" s="59" t="s">
        <v>248</v>
      </c>
      <c r="E13" s="3" t="s">
        <v>179</v>
      </c>
      <c r="F13" s="7"/>
    </row>
    <row r="14" spans="1:6" ht="37.700000000000003" customHeight="1" x14ac:dyDescent="0.25">
      <c r="A14" s="305"/>
      <c r="B14" s="307"/>
      <c r="C14" s="52" t="s">
        <v>163</v>
      </c>
      <c r="D14" s="3" t="s">
        <v>258</v>
      </c>
      <c r="E14" s="134"/>
      <c r="F14" s="7"/>
    </row>
    <row r="15" spans="1:6" ht="36.6" customHeight="1" x14ac:dyDescent="0.25">
      <c r="A15" s="305"/>
      <c r="B15" s="307"/>
      <c r="C15" s="133"/>
      <c r="D15" s="3" t="s">
        <v>259</v>
      </c>
      <c r="E15" s="69"/>
      <c r="F15" s="7"/>
    </row>
    <row r="16" spans="1:6" ht="68.25" customHeight="1" x14ac:dyDescent="0.25">
      <c r="A16" s="305"/>
      <c r="B16" s="307"/>
      <c r="C16" s="1"/>
      <c r="D16" s="3" t="s">
        <v>260</v>
      </c>
      <c r="E16" s="69"/>
      <c r="F16" s="7"/>
    </row>
    <row r="17" spans="1:6" ht="55.7" customHeight="1" x14ac:dyDescent="0.25">
      <c r="A17" s="305"/>
      <c r="B17" s="307"/>
      <c r="C17" s="52"/>
      <c r="D17" s="3" t="s">
        <v>261</v>
      </c>
      <c r="E17" s="69"/>
      <c r="F17" s="7"/>
    </row>
    <row r="18" spans="1:6" ht="40.700000000000003" customHeight="1" x14ac:dyDescent="0.25">
      <c r="A18" s="305"/>
      <c r="B18" s="307"/>
      <c r="C18" s="52"/>
      <c r="D18" s="3" t="s">
        <v>262</v>
      </c>
      <c r="E18" s="135"/>
      <c r="F18" s="7"/>
    </row>
    <row r="19" spans="1:6" ht="37.35" customHeight="1" x14ac:dyDescent="0.25">
      <c r="A19" s="305"/>
      <c r="B19" s="307"/>
      <c r="C19" s="52"/>
      <c r="D19" s="3" t="s">
        <v>263</v>
      </c>
      <c r="E19" s="70"/>
      <c r="F19" s="7"/>
    </row>
    <row r="20" spans="1:6" ht="23.45" customHeight="1" x14ac:dyDescent="0.25">
      <c r="A20" s="305"/>
      <c r="B20" s="307"/>
      <c r="C20" s="52"/>
      <c r="D20" s="59" t="s">
        <v>249</v>
      </c>
      <c r="E20" s="52"/>
      <c r="F20" s="7"/>
    </row>
    <row r="21" spans="1:6" ht="58.35" customHeight="1" x14ac:dyDescent="0.25">
      <c r="A21" s="305"/>
      <c r="B21" s="307"/>
      <c r="C21" s="52"/>
      <c r="D21" s="3" t="s">
        <v>264</v>
      </c>
      <c r="E21" s="52"/>
      <c r="F21" s="7"/>
    </row>
    <row r="22" spans="1:6" ht="66" customHeight="1" x14ac:dyDescent="0.25">
      <c r="A22" s="305"/>
      <c r="B22" s="307"/>
      <c r="C22" s="52"/>
      <c r="D22" s="3" t="s">
        <v>265</v>
      </c>
      <c r="E22" s="52"/>
      <c r="F22" s="7"/>
    </row>
    <row r="23" spans="1:6" ht="63.75" customHeight="1" x14ac:dyDescent="0.25">
      <c r="A23" s="305"/>
      <c r="B23" s="307"/>
      <c r="C23" s="52"/>
      <c r="D23" s="3" t="s">
        <v>266</v>
      </c>
      <c r="E23" s="52"/>
      <c r="F23" s="7"/>
    </row>
    <row r="24" spans="1:6" ht="24" customHeight="1" x14ac:dyDescent="0.25">
      <c r="A24" s="305"/>
      <c r="B24" s="307"/>
      <c r="C24" s="14"/>
      <c r="D24" s="59" t="s">
        <v>250</v>
      </c>
      <c r="E24" s="52"/>
      <c r="F24" s="7"/>
    </row>
    <row r="25" spans="1:6" ht="52.7" customHeight="1" x14ac:dyDescent="0.25">
      <c r="A25" s="305"/>
      <c r="B25" s="307"/>
      <c r="C25" s="14"/>
      <c r="D25" s="3" t="s">
        <v>267</v>
      </c>
      <c r="E25" s="3"/>
      <c r="F25" s="7"/>
    </row>
    <row r="26" spans="1:6" ht="32.25" customHeight="1" x14ac:dyDescent="0.25">
      <c r="A26" s="305"/>
      <c r="B26" s="307"/>
      <c r="C26" s="14"/>
      <c r="D26" s="3" t="s">
        <v>268</v>
      </c>
      <c r="E26" s="3"/>
      <c r="F26" s="7"/>
    </row>
    <row r="27" spans="1:6" ht="69" customHeight="1" x14ac:dyDescent="0.25">
      <c r="A27" s="305"/>
      <c r="B27" s="307"/>
      <c r="C27" s="14"/>
      <c r="D27" s="3" t="s">
        <v>269</v>
      </c>
      <c r="E27" s="3"/>
      <c r="F27" s="7"/>
    </row>
    <row r="28" spans="1:6" ht="87.6" customHeight="1" x14ac:dyDescent="0.25">
      <c r="A28" s="305"/>
      <c r="B28" s="307"/>
      <c r="C28" s="14"/>
      <c r="D28" s="3" t="s">
        <v>270</v>
      </c>
      <c r="E28" s="3"/>
      <c r="F28" s="7"/>
    </row>
    <row r="29" spans="1:6" ht="21" customHeight="1" x14ac:dyDescent="0.25">
      <c r="A29" s="305"/>
      <c r="B29" s="307"/>
      <c r="C29" s="14"/>
      <c r="D29" s="59" t="s">
        <v>251</v>
      </c>
      <c r="E29" s="3"/>
      <c r="F29" s="7"/>
    </row>
    <row r="30" spans="1:6" ht="70.7" customHeight="1" x14ac:dyDescent="0.25">
      <c r="A30" s="305"/>
      <c r="B30" s="307"/>
      <c r="C30" s="14"/>
      <c r="D30" s="3" t="s">
        <v>271</v>
      </c>
      <c r="E30" s="3"/>
      <c r="F30" s="7"/>
    </row>
    <row r="31" spans="1:6" ht="88.7" customHeight="1" x14ac:dyDescent="0.25">
      <c r="A31" s="305"/>
      <c r="B31" s="307"/>
      <c r="C31" s="66"/>
      <c r="D31" s="3" t="s">
        <v>272</v>
      </c>
      <c r="E31" s="3"/>
      <c r="F31" s="7"/>
    </row>
    <row r="32" spans="1:6" ht="54" customHeight="1" x14ac:dyDescent="0.25">
      <c r="A32" s="305"/>
      <c r="B32" s="307"/>
      <c r="C32" s="52"/>
      <c r="D32" s="3" t="s">
        <v>273</v>
      </c>
      <c r="E32" s="3"/>
      <c r="F32" s="7"/>
    </row>
    <row r="33" spans="1:6" ht="67.349999999999994" customHeight="1" x14ac:dyDescent="0.25">
      <c r="A33" s="305"/>
      <c r="B33" s="307"/>
      <c r="C33" s="52"/>
      <c r="D33" s="3" t="s">
        <v>274</v>
      </c>
      <c r="E33" s="3"/>
      <c r="F33" s="7"/>
    </row>
    <row r="34" spans="1:6" ht="16.5" customHeight="1" x14ac:dyDescent="0.25">
      <c r="A34" s="305"/>
      <c r="B34" s="307"/>
      <c r="C34" s="52"/>
      <c r="D34" s="142" t="s">
        <v>252</v>
      </c>
      <c r="E34" s="3"/>
      <c r="F34" s="7"/>
    </row>
    <row r="35" spans="1:6" ht="72.599999999999994" customHeight="1" x14ac:dyDescent="0.25">
      <c r="A35" s="305"/>
      <c r="B35" s="307"/>
      <c r="C35" s="52"/>
      <c r="D35" s="16" t="s">
        <v>275</v>
      </c>
      <c r="E35" s="3"/>
      <c r="F35" s="7"/>
    </row>
    <row r="36" spans="1:6" ht="20.25" customHeight="1" x14ac:dyDescent="0.25">
      <c r="A36" s="305"/>
      <c r="B36" s="307"/>
      <c r="C36" s="52"/>
      <c r="D36" s="142" t="s">
        <v>253</v>
      </c>
      <c r="E36" s="3"/>
      <c r="F36" s="7"/>
    </row>
    <row r="37" spans="1:6" ht="87" customHeight="1" x14ac:dyDescent="0.25">
      <c r="A37" s="305"/>
      <c r="B37" s="307"/>
      <c r="C37" s="52"/>
      <c r="D37" s="3" t="s">
        <v>276</v>
      </c>
      <c r="E37" s="3"/>
      <c r="F37" s="7"/>
    </row>
    <row r="38" spans="1:6" ht="72" customHeight="1" x14ac:dyDescent="0.25">
      <c r="A38" s="305"/>
      <c r="B38" s="307"/>
      <c r="C38" s="52"/>
      <c r="D38" s="16" t="s">
        <v>167</v>
      </c>
      <c r="E38" s="3"/>
      <c r="F38" s="7"/>
    </row>
    <row r="39" spans="1:6" ht="59.45" customHeight="1" x14ac:dyDescent="0.25">
      <c r="A39" s="305"/>
      <c r="B39" s="307"/>
      <c r="C39" s="52"/>
      <c r="D39" s="16" t="s">
        <v>168</v>
      </c>
      <c r="E39" s="3"/>
      <c r="F39" s="7"/>
    </row>
    <row r="40" spans="1:6" ht="72" customHeight="1" x14ac:dyDescent="0.25">
      <c r="A40" s="305"/>
      <c r="B40" s="307"/>
      <c r="C40" s="52"/>
      <c r="D40" s="16" t="s">
        <v>169</v>
      </c>
      <c r="E40" s="3"/>
      <c r="F40" s="7"/>
    </row>
    <row r="41" spans="1:6" ht="87.6" customHeight="1" x14ac:dyDescent="0.25">
      <c r="A41" s="305"/>
      <c r="B41" s="307"/>
      <c r="C41" s="14"/>
      <c r="D41" s="16" t="s">
        <v>170</v>
      </c>
      <c r="E41" s="2"/>
      <c r="F41" s="14"/>
    </row>
    <row r="42" spans="1:6" x14ac:dyDescent="0.25">
      <c r="A42" s="291">
        <v>2</v>
      </c>
      <c r="B42" s="294" t="s">
        <v>246</v>
      </c>
      <c r="C42" s="137" t="s">
        <v>192</v>
      </c>
      <c r="D42" s="2"/>
      <c r="E42" s="57" t="s">
        <v>195</v>
      </c>
      <c r="F42" s="14"/>
    </row>
    <row r="43" spans="1:6" ht="92.45" customHeight="1" x14ac:dyDescent="0.25">
      <c r="A43" s="292"/>
      <c r="B43" s="295"/>
      <c r="C43" s="138" t="s">
        <v>63</v>
      </c>
      <c r="D43" s="2"/>
      <c r="E43" s="143" t="s">
        <v>210</v>
      </c>
      <c r="F43" s="14"/>
    </row>
    <row r="44" spans="1:6" ht="71.45" customHeight="1" x14ac:dyDescent="0.25">
      <c r="A44" s="292"/>
      <c r="B44" s="295"/>
      <c r="C44" s="136" t="s">
        <v>64</v>
      </c>
      <c r="D44" s="2"/>
      <c r="E44" s="143" t="s">
        <v>277</v>
      </c>
      <c r="F44" s="14"/>
    </row>
    <row r="45" spans="1:6" ht="70.7" customHeight="1" x14ac:dyDescent="0.25">
      <c r="A45" s="292"/>
      <c r="B45" s="295"/>
      <c r="C45" s="136" t="s">
        <v>65</v>
      </c>
      <c r="D45" s="2"/>
      <c r="E45" s="143" t="s">
        <v>278</v>
      </c>
      <c r="F45" s="14"/>
    </row>
    <row r="46" spans="1:6" ht="75.599999999999994" customHeight="1" x14ac:dyDescent="0.25">
      <c r="A46" s="292"/>
      <c r="B46" s="295"/>
      <c r="C46" s="136" t="s">
        <v>66</v>
      </c>
      <c r="D46" s="2"/>
      <c r="E46" s="139" t="s">
        <v>193</v>
      </c>
      <c r="F46" s="14"/>
    </row>
    <row r="47" spans="1:6" ht="57.6" customHeight="1" x14ac:dyDescent="0.25">
      <c r="A47" s="292"/>
      <c r="B47" s="295"/>
      <c r="C47" s="136" t="s">
        <v>124</v>
      </c>
      <c r="D47" s="2"/>
      <c r="E47" s="140" t="s">
        <v>200</v>
      </c>
      <c r="F47" s="14"/>
    </row>
    <row r="48" spans="1:6" ht="134.44999999999999" customHeight="1" x14ac:dyDescent="0.25">
      <c r="A48" s="292"/>
      <c r="B48" s="295"/>
      <c r="C48" s="136" t="s">
        <v>67</v>
      </c>
      <c r="D48" s="2"/>
      <c r="E48" s="141" t="s">
        <v>201</v>
      </c>
      <c r="F48" s="14"/>
    </row>
    <row r="49" spans="1:6" ht="115.7" customHeight="1" x14ac:dyDescent="0.25">
      <c r="A49" s="292"/>
      <c r="B49" s="295"/>
      <c r="C49" s="136" t="s">
        <v>68</v>
      </c>
      <c r="D49" s="2"/>
      <c r="E49" s="141" t="s">
        <v>202</v>
      </c>
      <c r="F49" s="14"/>
    </row>
    <row r="50" spans="1:6" ht="84" customHeight="1" x14ac:dyDescent="0.25">
      <c r="A50" s="292"/>
      <c r="B50" s="295"/>
      <c r="C50" s="136" t="s">
        <v>69</v>
      </c>
      <c r="D50" s="2"/>
      <c r="E50" s="141" t="s">
        <v>203</v>
      </c>
      <c r="F50" s="14"/>
    </row>
    <row r="51" spans="1:6" ht="70.7" customHeight="1" x14ac:dyDescent="0.25">
      <c r="A51" s="292"/>
      <c r="B51" s="295"/>
      <c r="C51" s="14"/>
      <c r="D51" s="2"/>
      <c r="E51" s="141" t="s">
        <v>204</v>
      </c>
      <c r="F51" s="14"/>
    </row>
    <row r="52" spans="1:6" ht="105" customHeight="1" x14ac:dyDescent="0.25">
      <c r="A52" s="293"/>
      <c r="B52" s="296"/>
      <c r="C52" s="14"/>
      <c r="D52" s="2"/>
      <c r="E52" s="141" t="s">
        <v>205</v>
      </c>
      <c r="F52" s="14"/>
    </row>
    <row r="76" spans="2:2" x14ac:dyDescent="0.25">
      <c r="B76" s="22" t="s">
        <v>191</v>
      </c>
    </row>
    <row r="77" spans="2:2" x14ac:dyDescent="0.25">
      <c r="B77" s="22" t="s">
        <v>199</v>
      </c>
    </row>
    <row r="78" spans="2:2" x14ac:dyDescent="0.25">
      <c r="B78" s="22" t="s">
        <v>196</v>
      </c>
    </row>
    <row r="79" spans="2:2" x14ac:dyDescent="0.25">
      <c r="B79" s="22" t="s">
        <v>198</v>
      </c>
    </row>
    <row r="80" spans="2:2" x14ac:dyDescent="0.25">
      <c r="B80" s="22" t="s">
        <v>197</v>
      </c>
    </row>
  </sheetData>
  <mergeCells count="8">
    <mergeCell ref="A42:A52"/>
    <mergeCell ref="B42:B52"/>
    <mergeCell ref="A1:F1"/>
    <mergeCell ref="C3:F3"/>
    <mergeCell ref="A3:A4"/>
    <mergeCell ref="B3:B4"/>
    <mergeCell ref="A5:A41"/>
    <mergeCell ref="B5:B41"/>
  </mergeCells>
  <phoneticPr fontId="1" type="noConversion"/>
  <pageMargins left="0.70866141732283472" right="0.70866141732283472" top="0.74803149606299213" bottom="0.74803149606299213" header="0.31496062992125984" footer="0.31496062992125984"/>
  <pageSetup paperSize="9" orientation="portrait"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0"/>
  <sheetViews>
    <sheetView view="pageBreakPreview" topLeftCell="A31" zoomScaleNormal="90" zoomScaleSheetLayoutView="100" zoomScalePageLayoutView="90" workbookViewId="0">
      <selection activeCell="B5" sqref="B5"/>
    </sheetView>
  </sheetViews>
  <sheetFormatPr defaultColWidth="9.140625" defaultRowHeight="15.75" x14ac:dyDescent="0.25"/>
  <cols>
    <col min="1" max="1" width="5.85546875" style="8" customWidth="1"/>
    <col min="2" max="2" width="37.42578125" style="8" customWidth="1"/>
    <col min="3" max="3" width="15.42578125" style="8" customWidth="1"/>
    <col min="4" max="4" width="13.7109375" style="8" customWidth="1"/>
    <col min="5" max="5" width="19.7109375" style="8" customWidth="1"/>
    <col min="6" max="6" width="19.28515625" style="8" customWidth="1"/>
    <col min="7" max="16384" width="9.140625" style="8"/>
  </cols>
  <sheetData>
    <row r="1" spans="1:6" ht="22.5" customHeight="1" x14ac:dyDescent="0.25">
      <c r="A1" s="314" t="s">
        <v>0</v>
      </c>
      <c r="B1" s="317" t="s">
        <v>1</v>
      </c>
      <c r="C1" s="320" t="s">
        <v>6</v>
      </c>
      <c r="D1" s="321"/>
      <c r="E1" s="321"/>
      <c r="F1" s="322"/>
    </row>
    <row r="2" spans="1:6" ht="49.7" customHeight="1" x14ac:dyDescent="0.25">
      <c r="A2" s="315"/>
      <c r="B2" s="318"/>
      <c r="C2" s="9" t="s">
        <v>11</v>
      </c>
      <c r="D2" s="10" t="s">
        <v>13</v>
      </c>
      <c r="E2" s="10" t="s">
        <v>12</v>
      </c>
      <c r="F2" s="10" t="s">
        <v>15</v>
      </c>
    </row>
    <row r="3" spans="1:6" ht="15" customHeight="1" x14ac:dyDescent="0.25">
      <c r="A3" s="316"/>
      <c r="B3" s="319"/>
      <c r="C3" s="11" t="s">
        <v>7</v>
      </c>
      <c r="D3" s="5" t="s">
        <v>8</v>
      </c>
      <c r="E3" s="5" t="s">
        <v>9</v>
      </c>
      <c r="F3" s="5" t="s">
        <v>10</v>
      </c>
    </row>
    <row r="4" spans="1:6" ht="21.75" customHeight="1" x14ac:dyDescent="0.25">
      <c r="A4" s="308" t="s">
        <v>150</v>
      </c>
      <c r="B4" s="309"/>
      <c r="C4" s="309"/>
      <c r="D4" s="309"/>
      <c r="E4" s="309"/>
      <c r="F4" s="310"/>
    </row>
    <row r="5" spans="1:6" ht="33.950000000000003" customHeight="1" x14ac:dyDescent="0.25">
      <c r="A5" s="5">
        <v>1</v>
      </c>
      <c r="B5" s="1" t="s">
        <v>154</v>
      </c>
      <c r="C5" s="25"/>
      <c r="D5" s="25"/>
      <c r="E5" s="72" t="s">
        <v>213</v>
      </c>
      <c r="F5" s="25"/>
    </row>
    <row r="6" spans="1:6" ht="48.95" customHeight="1" x14ac:dyDescent="0.25">
      <c r="A6" s="5">
        <f>A5+1</f>
        <v>2</v>
      </c>
      <c r="B6" s="1" t="s">
        <v>155</v>
      </c>
      <c r="C6" s="5"/>
      <c r="D6" s="5"/>
      <c r="E6" s="72" t="s">
        <v>213</v>
      </c>
      <c r="F6" s="5"/>
    </row>
    <row r="7" spans="1:6" ht="63" customHeight="1" x14ac:dyDescent="0.25">
      <c r="A7" s="5">
        <f t="shared" ref="A7:A56" si="0">A6+1</f>
        <v>3</v>
      </c>
      <c r="B7" s="1" t="s">
        <v>156</v>
      </c>
      <c r="C7" s="12"/>
      <c r="D7" s="5"/>
      <c r="E7" s="72" t="s">
        <v>213</v>
      </c>
      <c r="F7" s="5"/>
    </row>
    <row r="8" spans="1:6" ht="69" customHeight="1" x14ac:dyDescent="0.25">
      <c r="A8" s="5">
        <f t="shared" si="0"/>
        <v>4</v>
      </c>
      <c r="B8" s="1" t="s">
        <v>157</v>
      </c>
      <c r="C8" s="12"/>
      <c r="D8" s="5"/>
      <c r="E8" s="72" t="s">
        <v>213</v>
      </c>
      <c r="F8" s="5"/>
    </row>
    <row r="9" spans="1:6" ht="65.25" customHeight="1" x14ac:dyDescent="0.25">
      <c r="A9" s="5">
        <f t="shared" si="0"/>
        <v>5</v>
      </c>
      <c r="B9" s="1" t="s">
        <v>158</v>
      </c>
      <c r="C9" s="12"/>
      <c r="D9" s="5"/>
      <c r="E9" s="72" t="s">
        <v>213</v>
      </c>
      <c r="F9" s="5"/>
    </row>
    <row r="10" spans="1:6" ht="42.95" customHeight="1" x14ac:dyDescent="0.25">
      <c r="A10" s="5">
        <f t="shared" si="0"/>
        <v>6</v>
      </c>
      <c r="B10" s="1" t="s">
        <v>159</v>
      </c>
      <c r="C10" s="12"/>
      <c r="D10" s="5"/>
      <c r="E10" s="72" t="s">
        <v>213</v>
      </c>
      <c r="F10" s="5"/>
    </row>
    <row r="11" spans="1:6" ht="40.5" customHeight="1" x14ac:dyDescent="0.25">
      <c r="A11" s="5">
        <f t="shared" si="0"/>
        <v>7</v>
      </c>
      <c r="B11" s="1" t="s">
        <v>160</v>
      </c>
      <c r="C11" s="13"/>
      <c r="D11" s="13"/>
      <c r="E11" s="72" t="s">
        <v>213</v>
      </c>
      <c r="F11" s="13"/>
    </row>
    <row r="12" spans="1:6" ht="34.5" customHeight="1" x14ac:dyDescent="0.25">
      <c r="A12" s="5">
        <f t="shared" si="0"/>
        <v>8</v>
      </c>
      <c r="B12" s="1" t="s">
        <v>161</v>
      </c>
      <c r="C12" s="13"/>
      <c r="D12" s="13"/>
      <c r="E12" s="72" t="s">
        <v>213</v>
      </c>
      <c r="F12" s="13"/>
    </row>
    <row r="13" spans="1:6" ht="48.75" customHeight="1" x14ac:dyDescent="0.25">
      <c r="A13" s="5">
        <f t="shared" si="0"/>
        <v>9</v>
      </c>
      <c r="B13" s="24" t="s">
        <v>162</v>
      </c>
      <c r="C13" s="15"/>
      <c r="D13" s="15"/>
      <c r="E13" s="72" t="s">
        <v>213</v>
      </c>
      <c r="F13" s="15"/>
    </row>
    <row r="14" spans="1:6" ht="46.5" customHeight="1" x14ac:dyDescent="0.25">
      <c r="A14" s="5">
        <f t="shared" si="0"/>
        <v>10</v>
      </c>
      <c r="B14" s="49" t="s">
        <v>163</v>
      </c>
      <c r="C14" s="15"/>
      <c r="D14" s="15"/>
      <c r="E14" s="72" t="s">
        <v>213</v>
      </c>
      <c r="F14" s="15"/>
    </row>
    <row r="15" spans="1:6" ht="29.1" customHeight="1" x14ac:dyDescent="0.25">
      <c r="A15" s="5"/>
      <c r="B15" s="56" t="s">
        <v>192</v>
      </c>
      <c r="C15" s="15"/>
      <c r="D15" s="15"/>
      <c r="E15" s="72"/>
      <c r="F15" s="15"/>
    </row>
    <row r="16" spans="1:6" ht="77.25" customHeight="1" x14ac:dyDescent="0.25">
      <c r="A16" s="5">
        <f>A14+1</f>
        <v>11</v>
      </c>
      <c r="B16" s="53" t="s">
        <v>63</v>
      </c>
      <c r="C16" s="15"/>
      <c r="D16" s="15"/>
      <c r="E16" s="72" t="s">
        <v>213</v>
      </c>
      <c r="F16" s="15"/>
    </row>
    <row r="17" spans="1:6" ht="60.95" customHeight="1" x14ac:dyDescent="0.25">
      <c r="A17" s="5">
        <f t="shared" si="0"/>
        <v>12</v>
      </c>
      <c r="B17" s="53" t="s">
        <v>64</v>
      </c>
      <c r="C17" s="15"/>
      <c r="D17" s="15"/>
      <c r="E17" s="72" t="s">
        <v>213</v>
      </c>
      <c r="F17" s="15"/>
    </row>
    <row r="18" spans="1:6" ht="63.95" customHeight="1" x14ac:dyDescent="0.25">
      <c r="A18" s="5">
        <f t="shared" si="0"/>
        <v>13</v>
      </c>
      <c r="B18" s="53" t="s">
        <v>65</v>
      </c>
      <c r="C18" s="15"/>
      <c r="D18" s="15"/>
      <c r="E18" s="72" t="s">
        <v>213</v>
      </c>
      <c r="F18" s="15"/>
    </row>
    <row r="19" spans="1:6" ht="81" customHeight="1" x14ac:dyDescent="0.25">
      <c r="A19" s="5">
        <f t="shared" si="0"/>
        <v>14</v>
      </c>
      <c r="B19" s="53" t="s">
        <v>66</v>
      </c>
      <c r="C19" s="15"/>
      <c r="D19" s="15"/>
      <c r="E19" s="72" t="s">
        <v>213</v>
      </c>
      <c r="F19" s="15"/>
    </row>
    <row r="20" spans="1:6" ht="51" customHeight="1" x14ac:dyDescent="0.25">
      <c r="A20" s="5">
        <f t="shared" si="0"/>
        <v>15</v>
      </c>
      <c r="B20" s="53" t="s">
        <v>124</v>
      </c>
      <c r="C20" s="15"/>
      <c r="D20" s="15"/>
      <c r="E20" s="72" t="s">
        <v>213</v>
      </c>
      <c r="F20" s="15"/>
    </row>
    <row r="21" spans="1:6" ht="64.5" customHeight="1" x14ac:dyDescent="0.25">
      <c r="A21" s="5">
        <f t="shared" si="0"/>
        <v>16</v>
      </c>
      <c r="B21" s="53" t="s">
        <v>67</v>
      </c>
      <c r="C21" s="15"/>
      <c r="D21" s="15"/>
      <c r="E21" s="72" t="s">
        <v>213</v>
      </c>
      <c r="F21" s="15"/>
    </row>
    <row r="22" spans="1:6" ht="36.950000000000003" customHeight="1" x14ac:dyDescent="0.25">
      <c r="A22" s="5">
        <f t="shared" si="0"/>
        <v>17</v>
      </c>
      <c r="B22" s="53" t="s">
        <v>68</v>
      </c>
      <c r="C22" s="15"/>
      <c r="D22" s="15"/>
      <c r="E22" s="72" t="s">
        <v>213</v>
      </c>
      <c r="F22" s="15"/>
    </row>
    <row r="23" spans="1:6" ht="36.950000000000003" customHeight="1" x14ac:dyDescent="0.25">
      <c r="A23" s="5">
        <f t="shared" si="0"/>
        <v>18</v>
      </c>
      <c r="B23" s="53" t="s">
        <v>69</v>
      </c>
      <c r="C23" s="15"/>
      <c r="D23" s="15"/>
      <c r="E23" s="72" t="s">
        <v>213</v>
      </c>
      <c r="F23" s="15"/>
    </row>
    <row r="24" spans="1:6" ht="24" customHeight="1" x14ac:dyDescent="0.25">
      <c r="A24" s="308" t="s">
        <v>151</v>
      </c>
      <c r="B24" s="309"/>
      <c r="C24" s="309"/>
      <c r="D24" s="309"/>
      <c r="E24" s="309"/>
      <c r="F24" s="310"/>
    </row>
    <row r="25" spans="1:6" ht="36.950000000000003" customHeight="1" x14ac:dyDescent="0.25">
      <c r="A25" s="5">
        <f>1+A23</f>
        <v>19</v>
      </c>
      <c r="B25" s="1" t="s">
        <v>164</v>
      </c>
      <c r="C25" s="73" t="s">
        <v>213</v>
      </c>
      <c r="D25" s="48"/>
      <c r="E25" s="15"/>
      <c r="F25" s="15"/>
    </row>
    <row r="26" spans="1:6" ht="63.75" customHeight="1" x14ac:dyDescent="0.25">
      <c r="A26" s="5">
        <f t="shared" si="0"/>
        <v>20</v>
      </c>
      <c r="B26" s="1" t="s">
        <v>165</v>
      </c>
      <c r="C26" s="73" t="s">
        <v>213</v>
      </c>
      <c r="D26" s="48"/>
      <c r="E26" s="15"/>
      <c r="F26" s="15"/>
    </row>
    <row r="27" spans="1:6" ht="69" customHeight="1" x14ac:dyDescent="0.25">
      <c r="A27" s="5">
        <f t="shared" si="0"/>
        <v>21</v>
      </c>
      <c r="B27" s="1" t="s">
        <v>166</v>
      </c>
      <c r="C27" s="73" t="s">
        <v>213</v>
      </c>
      <c r="D27" s="48"/>
      <c r="E27" s="15"/>
      <c r="F27" s="15"/>
    </row>
    <row r="28" spans="1:6" ht="21" customHeight="1" x14ac:dyDescent="0.25">
      <c r="A28" s="5"/>
      <c r="B28" s="59" t="s">
        <v>129</v>
      </c>
      <c r="C28" s="15"/>
      <c r="D28" s="48"/>
      <c r="E28" s="15"/>
      <c r="F28" s="15"/>
    </row>
    <row r="29" spans="1:6" ht="81.95" customHeight="1" x14ac:dyDescent="0.25">
      <c r="A29" s="5"/>
      <c r="B29" s="1" t="s">
        <v>70</v>
      </c>
      <c r="C29" s="73" t="s">
        <v>213</v>
      </c>
      <c r="D29" s="48"/>
      <c r="E29" s="15"/>
      <c r="F29" s="15"/>
    </row>
    <row r="30" spans="1:6" ht="60.75" customHeight="1" x14ac:dyDescent="0.25">
      <c r="A30" s="5"/>
      <c r="B30" s="1" t="s">
        <v>71</v>
      </c>
      <c r="C30" s="73" t="s">
        <v>213</v>
      </c>
      <c r="D30" s="48"/>
      <c r="E30" s="15"/>
      <c r="F30" s="15"/>
    </row>
    <row r="31" spans="1:6" ht="76.5" customHeight="1" x14ac:dyDescent="0.25">
      <c r="A31" s="5"/>
      <c r="B31" s="1" t="s">
        <v>72</v>
      </c>
      <c r="C31" s="73" t="s">
        <v>213</v>
      </c>
      <c r="D31" s="48"/>
      <c r="E31" s="15"/>
      <c r="F31" s="15"/>
    </row>
    <row r="32" spans="1:6" ht="38.1" customHeight="1" x14ac:dyDescent="0.25">
      <c r="A32" s="5"/>
      <c r="B32" s="1" t="s">
        <v>73</v>
      </c>
      <c r="C32" s="73" t="s">
        <v>213</v>
      </c>
      <c r="D32" s="48"/>
      <c r="E32" s="15"/>
      <c r="F32" s="15"/>
    </row>
    <row r="33" spans="1:6" ht="30" customHeight="1" x14ac:dyDescent="0.25">
      <c r="A33" s="5"/>
      <c r="B33" s="59" t="s">
        <v>128</v>
      </c>
      <c r="C33" s="15"/>
      <c r="D33" s="48"/>
      <c r="E33" s="15"/>
      <c r="F33" s="15"/>
    </row>
    <row r="34" spans="1:6" ht="39" customHeight="1" x14ac:dyDescent="0.25">
      <c r="A34" s="5"/>
      <c r="B34" s="1" t="s">
        <v>75</v>
      </c>
      <c r="C34" s="73" t="s">
        <v>213</v>
      </c>
      <c r="D34" s="48"/>
      <c r="E34" s="15"/>
      <c r="F34" s="15"/>
    </row>
    <row r="35" spans="1:6" ht="39" customHeight="1" x14ac:dyDescent="0.25">
      <c r="A35" s="5"/>
      <c r="B35" s="1" t="s">
        <v>76</v>
      </c>
      <c r="C35" s="73" t="s">
        <v>213</v>
      </c>
      <c r="D35" s="48"/>
      <c r="E35" s="15"/>
      <c r="F35" s="15"/>
    </row>
    <row r="36" spans="1:6" ht="61.5" customHeight="1" x14ac:dyDescent="0.25">
      <c r="A36" s="5"/>
      <c r="B36" s="1" t="s">
        <v>77</v>
      </c>
      <c r="C36" s="73" t="s">
        <v>213</v>
      </c>
      <c r="D36" s="48"/>
      <c r="E36" s="15"/>
      <c r="F36" s="15"/>
    </row>
    <row r="37" spans="1:6" ht="48.75" customHeight="1" x14ac:dyDescent="0.25">
      <c r="A37" s="5"/>
      <c r="B37" s="1" t="s">
        <v>132</v>
      </c>
      <c r="C37" s="73" t="s">
        <v>213</v>
      </c>
      <c r="D37" s="48"/>
      <c r="E37" s="15"/>
      <c r="F37" s="15"/>
    </row>
    <row r="38" spans="1:6" ht="29.25" customHeight="1" x14ac:dyDescent="0.25">
      <c r="A38" s="5"/>
      <c r="B38" s="1" t="s">
        <v>131</v>
      </c>
      <c r="C38" s="73" t="s">
        <v>213</v>
      </c>
      <c r="D38" s="48"/>
      <c r="E38" s="15"/>
      <c r="F38" s="15"/>
    </row>
    <row r="39" spans="1:6" ht="38.1" customHeight="1" x14ac:dyDescent="0.25">
      <c r="A39" s="5"/>
      <c r="B39" s="1" t="s">
        <v>130</v>
      </c>
      <c r="C39" s="73" t="s">
        <v>213</v>
      </c>
      <c r="D39" s="48"/>
      <c r="E39" s="15"/>
      <c r="F39" s="15"/>
    </row>
    <row r="40" spans="1:6" ht="24" customHeight="1" x14ac:dyDescent="0.25">
      <c r="A40" s="5"/>
      <c r="B40" s="59" t="s">
        <v>78</v>
      </c>
      <c r="C40" s="15"/>
      <c r="D40" s="48"/>
      <c r="E40" s="15"/>
      <c r="F40" s="15"/>
    </row>
    <row r="41" spans="1:6" ht="48" customHeight="1" x14ac:dyDescent="0.25">
      <c r="A41" s="5"/>
      <c r="B41" s="1" t="s">
        <v>74</v>
      </c>
      <c r="C41" s="73" t="s">
        <v>213</v>
      </c>
      <c r="D41" s="48"/>
      <c r="E41" s="15"/>
      <c r="F41" s="15"/>
    </row>
    <row r="42" spans="1:6" ht="60" customHeight="1" x14ac:dyDescent="0.25">
      <c r="A42" s="5"/>
      <c r="B42" s="1" t="s">
        <v>79</v>
      </c>
      <c r="C42" s="73" t="s">
        <v>213</v>
      </c>
      <c r="D42" s="48"/>
      <c r="E42" s="15"/>
      <c r="F42" s="15"/>
    </row>
    <row r="43" spans="1:6" ht="58.5" customHeight="1" x14ac:dyDescent="0.25">
      <c r="A43" s="5"/>
      <c r="B43" s="1" t="s">
        <v>80</v>
      </c>
      <c r="C43" s="73" t="s">
        <v>213</v>
      </c>
      <c r="D43" s="48"/>
      <c r="E43" s="15"/>
      <c r="F43" s="15"/>
    </row>
    <row r="44" spans="1:6" ht="27" customHeight="1" x14ac:dyDescent="0.25">
      <c r="A44" s="5"/>
      <c r="B44" s="59" t="s">
        <v>81</v>
      </c>
      <c r="C44" s="15"/>
      <c r="D44" s="48"/>
      <c r="E44" s="15"/>
      <c r="F44" s="15"/>
    </row>
    <row r="45" spans="1:6" ht="39" customHeight="1" x14ac:dyDescent="0.25">
      <c r="A45" s="5"/>
      <c r="B45" s="1" t="s">
        <v>82</v>
      </c>
      <c r="C45" s="73" t="s">
        <v>213</v>
      </c>
      <c r="D45" s="48"/>
      <c r="E45" s="15"/>
      <c r="F45" s="15"/>
    </row>
    <row r="46" spans="1:6" ht="36.950000000000003" customHeight="1" x14ac:dyDescent="0.25">
      <c r="A46" s="5"/>
      <c r="B46" s="1" t="s">
        <v>83</v>
      </c>
      <c r="C46" s="73" t="s">
        <v>213</v>
      </c>
      <c r="D46" s="48"/>
      <c r="E46" s="15"/>
      <c r="F46" s="15"/>
    </row>
    <row r="47" spans="1:6" ht="71.099999999999994" customHeight="1" x14ac:dyDescent="0.25">
      <c r="A47" s="5"/>
      <c r="B47" s="1" t="s">
        <v>84</v>
      </c>
      <c r="C47" s="73" t="s">
        <v>213</v>
      </c>
      <c r="D47" s="48"/>
      <c r="E47" s="15"/>
      <c r="F47" s="15"/>
    </row>
    <row r="48" spans="1:6" ht="66" customHeight="1" x14ac:dyDescent="0.25">
      <c r="A48" s="5"/>
      <c r="B48" s="1" t="s">
        <v>85</v>
      </c>
      <c r="C48" s="73" t="s">
        <v>213</v>
      </c>
      <c r="D48" s="48"/>
      <c r="E48" s="15"/>
      <c r="F48" s="15"/>
    </row>
    <row r="49" spans="1:6" ht="26.1" customHeight="1" x14ac:dyDescent="0.25">
      <c r="A49" s="5"/>
      <c r="B49" s="59" t="s">
        <v>125</v>
      </c>
      <c r="C49" s="15"/>
      <c r="D49" s="48"/>
      <c r="E49" s="15"/>
      <c r="F49" s="15"/>
    </row>
    <row r="50" spans="1:6" ht="56.1" customHeight="1" x14ac:dyDescent="0.25">
      <c r="A50" s="5"/>
      <c r="B50" s="1" t="s">
        <v>86</v>
      </c>
      <c r="C50" s="73" t="s">
        <v>213</v>
      </c>
      <c r="D50" s="48"/>
      <c r="E50" s="15"/>
      <c r="F50" s="15"/>
    </row>
    <row r="51" spans="1:6" ht="66" customHeight="1" x14ac:dyDescent="0.25">
      <c r="A51" s="5"/>
      <c r="B51" s="1" t="s">
        <v>87</v>
      </c>
      <c r="C51" s="73" t="s">
        <v>213</v>
      </c>
      <c r="D51" s="48"/>
      <c r="E51" s="15"/>
      <c r="F51" s="15"/>
    </row>
    <row r="52" spans="1:6" ht="51" customHeight="1" x14ac:dyDescent="0.25">
      <c r="A52" s="5"/>
      <c r="B52" s="1" t="s">
        <v>88</v>
      </c>
      <c r="C52" s="73" t="s">
        <v>213</v>
      </c>
      <c r="D52" s="48"/>
      <c r="E52" s="15"/>
      <c r="F52" s="15"/>
    </row>
    <row r="53" spans="1:6" ht="62.1" customHeight="1" x14ac:dyDescent="0.25">
      <c r="A53" s="5"/>
      <c r="B53" s="1" t="s">
        <v>89</v>
      </c>
      <c r="C53" s="73" t="s">
        <v>213</v>
      </c>
      <c r="D53" s="48"/>
      <c r="E53" s="15"/>
      <c r="F53" s="15"/>
    </row>
    <row r="54" spans="1:6" ht="78.75" x14ac:dyDescent="0.25">
      <c r="A54" s="5">
        <f>A27+1</f>
        <v>22</v>
      </c>
      <c r="B54" s="1" t="s">
        <v>167</v>
      </c>
      <c r="C54" s="73" t="s">
        <v>213</v>
      </c>
      <c r="D54" s="48"/>
      <c r="E54" s="15"/>
      <c r="F54" s="15"/>
    </row>
    <row r="55" spans="1:6" ht="52.5" customHeight="1" x14ac:dyDescent="0.25">
      <c r="A55" s="5">
        <f t="shared" si="0"/>
        <v>23</v>
      </c>
      <c r="B55" s="2" t="s">
        <v>168</v>
      </c>
      <c r="C55" s="73" t="s">
        <v>213</v>
      </c>
      <c r="D55" s="48"/>
      <c r="E55" s="15"/>
      <c r="F55" s="15"/>
    </row>
    <row r="56" spans="1:6" ht="69.75" customHeight="1" x14ac:dyDescent="0.25">
      <c r="A56" s="5">
        <f t="shared" si="0"/>
        <v>24</v>
      </c>
      <c r="B56" s="2" t="s">
        <v>169</v>
      </c>
      <c r="C56" s="73" t="s">
        <v>213</v>
      </c>
      <c r="D56" s="48"/>
      <c r="E56" s="15"/>
      <c r="F56" s="15"/>
    </row>
    <row r="57" spans="1:6" ht="78.75" customHeight="1" x14ac:dyDescent="0.25">
      <c r="A57" s="5">
        <f>A56+1</f>
        <v>25</v>
      </c>
      <c r="B57" s="2" t="s">
        <v>170</v>
      </c>
      <c r="C57" s="73" t="s">
        <v>213</v>
      </c>
      <c r="D57" s="48"/>
      <c r="E57" s="15"/>
      <c r="F57" s="15"/>
    </row>
    <row r="58" spans="1:6" ht="21.75" customHeight="1" x14ac:dyDescent="0.25">
      <c r="A58" s="26"/>
      <c r="B58" s="68" t="s">
        <v>206</v>
      </c>
      <c r="C58" s="73"/>
      <c r="D58" s="48"/>
      <c r="E58" s="15"/>
      <c r="F58" s="15"/>
    </row>
    <row r="59" spans="1:6" ht="50.1" customHeight="1" x14ac:dyDescent="0.25">
      <c r="A59" s="5">
        <f>A57+1</f>
        <v>26</v>
      </c>
      <c r="B59" s="67" t="s">
        <v>209</v>
      </c>
      <c r="C59" s="73" t="s">
        <v>213</v>
      </c>
      <c r="D59" s="48"/>
      <c r="E59" s="15"/>
      <c r="F59" s="15"/>
    </row>
    <row r="60" spans="1:6" ht="23.25" customHeight="1" x14ac:dyDescent="0.25">
      <c r="A60" s="26"/>
      <c r="B60" s="68" t="s">
        <v>207</v>
      </c>
      <c r="C60" s="73"/>
      <c r="D60" s="48"/>
      <c r="E60" s="15"/>
      <c r="F60" s="15"/>
    </row>
    <row r="61" spans="1:6" ht="68.099999999999994" customHeight="1" x14ac:dyDescent="0.25">
      <c r="A61" s="5">
        <f>A59+1</f>
        <v>27</v>
      </c>
      <c r="B61" s="69" t="s">
        <v>208</v>
      </c>
      <c r="C61" s="73" t="s">
        <v>213</v>
      </c>
      <c r="D61" s="14"/>
      <c r="E61" s="14"/>
      <c r="F61" s="14"/>
    </row>
    <row r="62" spans="1:6" ht="27.95" customHeight="1" x14ac:dyDescent="0.25">
      <c r="A62" s="311" t="s">
        <v>152</v>
      </c>
      <c r="B62" s="312"/>
      <c r="C62" s="312"/>
      <c r="D62" s="312"/>
      <c r="E62" s="312"/>
      <c r="F62" s="313"/>
    </row>
    <row r="63" spans="1:6" ht="50.25" customHeight="1" x14ac:dyDescent="0.25">
      <c r="A63" s="5">
        <f>1+A57</f>
        <v>26</v>
      </c>
      <c r="B63" s="16" t="s">
        <v>171</v>
      </c>
      <c r="C63" s="48"/>
      <c r="D63" s="74" t="s">
        <v>213</v>
      </c>
      <c r="E63" s="4"/>
      <c r="F63" s="5"/>
    </row>
    <row r="64" spans="1:6" ht="33.950000000000003" customHeight="1" x14ac:dyDescent="0.25">
      <c r="A64" s="5">
        <f t="shared" ref="A64:A74" si="1">A63+1</f>
        <v>27</v>
      </c>
      <c r="B64" s="16" t="s">
        <v>172</v>
      </c>
      <c r="C64" s="48"/>
      <c r="D64" s="74" t="s">
        <v>213</v>
      </c>
      <c r="E64" s="4"/>
      <c r="F64" s="5"/>
    </row>
    <row r="65" spans="1:6" ht="63.95" customHeight="1" x14ac:dyDescent="0.25">
      <c r="A65" s="5">
        <f t="shared" si="1"/>
        <v>28</v>
      </c>
      <c r="B65" s="16" t="s">
        <v>173</v>
      </c>
      <c r="C65" s="48"/>
      <c r="D65" s="74" t="s">
        <v>213</v>
      </c>
      <c r="E65" s="4"/>
      <c r="F65" s="4"/>
    </row>
    <row r="66" spans="1:6" ht="63.95" customHeight="1" x14ac:dyDescent="0.25">
      <c r="A66" s="5">
        <f t="shared" si="1"/>
        <v>29</v>
      </c>
      <c r="B66" s="16" t="s">
        <v>174</v>
      </c>
      <c r="C66" s="48"/>
      <c r="D66" s="74" t="s">
        <v>213</v>
      </c>
      <c r="E66" s="4"/>
      <c r="F66" s="48"/>
    </row>
    <row r="67" spans="1:6" ht="48" customHeight="1" x14ac:dyDescent="0.25">
      <c r="A67" s="5">
        <f t="shared" si="1"/>
        <v>30</v>
      </c>
      <c r="B67" s="16" t="s">
        <v>175</v>
      </c>
      <c r="C67" s="48"/>
      <c r="D67" s="74" t="s">
        <v>213</v>
      </c>
      <c r="E67" s="4"/>
      <c r="F67" s="4"/>
    </row>
    <row r="68" spans="1:6" ht="66" customHeight="1" x14ac:dyDescent="0.25">
      <c r="A68" s="5">
        <f t="shared" si="1"/>
        <v>31</v>
      </c>
      <c r="B68" s="16" t="s">
        <v>176</v>
      </c>
      <c r="C68" s="48"/>
      <c r="D68" s="74" t="s">
        <v>213</v>
      </c>
      <c r="E68" s="4"/>
      <c r="F68" s="48"/>
    </row>
    <row r="69" spans="1:6" ht="82.5" customHeight="1" x14ac:dyDescent="0.25">
      <c r="A69" s="5">
        <f t="shared" si="1"/>
        <v>32</v>
      </c>
      <c r="B69" s="16" t="s">
        <v>177</v>
      </c>
      <c r="C69" s="48"/>
      <c r="D69" s="74" t="s">
        <v>213</v>
      </c>
      <c r="E69" s="48"/>
      <c r="F69" s="4"/>
    </row>
    <row r="70" spans="1:6" ht="63.95" customHeight="1" x14ac:dyDescent="0.25">
      <c r="A70" s="5">
        <f t="shared" si="1"/>
        <v>33</v>
      </c>
      <c r="B70" s="16" t="s">
        <v>178</v>
      </c>
      <c r="C70" s="48"/>
      <c r="D70" s="74" t="s">
        <v>213</v>
      </c>
      <c r="E70" s="4"/>
      <c r="F70" s="48"/>
    </row>
    <row r="71" spans="1:6" ht="63.95" customHeight="1" x14ac:dyDescent="0.25">
      <c r="A71" s="5">
        <f t="shared" si="1"/>
        <v>34</v>
      </c>
      <c r="B71" s="23" t="s">
        <v>179</v>
      </c>
      <c r="C71" s="48"/>
      <c r="D71" s="74" t="s">
        <v>213</v>
      </c>
      <c r="E71" s="4"/>
      <c r="F71" s="48"/>
    </row>
    <row r="72" spans="1:6" ht="21.95" customHeight="1" x14ac:dyDescent="0.25">
      <c r="A72" s="5"/>
      <c r="B72" s="55" t="s">
        <v>194</v>
      </c>
      <c r="C72" s="48"/>
      <c r="D72" s="4"/>
      <c r="E72" s="4"/>
      <c r="F72" s="48"/>
    </row>
    <row r="73" spans="1:6" ht="48.95" customHeight="1" x14ac:dyDescent="0.25">
      <c r="A73" s="5">
        <f>A71+1</f>
        <v>35</v>
      </c>
      <c r="B73" s="69" t="s">
        <v>210</v>
      </c>
      <c r="C73" s="48"/>
      <c r="D73" s="72" t="s">
        <v>213</v>
      </c>
      <c r="E73" s="48"/>
      <c r="F73" s="48"/>
    </row>
    <row r="74" spans="1:6" ht="50.25" customHeight="1" x14ac:dyDescent="0.25">
      <c r="A74" s="5">
        <f t="shared" si="1"/>
        <v>36</v>
      </c>
      <c r="B74" s="69" t="s">
        <v>211</v>
      </c>
      <c r="C74" s="48"/>
      <c r="D74" s="72" t="s">
        <v>213</v>
      </c>
      <c r="E74" s="48"/>
      <c r="F74" s="48"/>
    </row>
    <row r="75" spans="1:6" ht="48.95" customHeight="1" x14ac:dyDescent="0.25">
      <c r="A75" s="5">
        <f>A74+1</f>
        <v>37</v>
      </c>
      <c r="B75" s="69" t="s">
        <v>212</v>
      </c>
      <c r="C75" s="48"/>
      <c r="D75" s="72" t="s">
        <v>213</v>
      </c>
      <c r="E75" s="48"/>
      <c r="F75" s="48"/>
    </row>
    <row r="76" spans="1:6" ht="21.75" customHeight="1" x14ac:dyDescent="0.25">
      <c r="A76" s="5"/>
      <c r="B76" s="58" t="s">
        <v>193</v>
      </c>
      <c r="C76" s="48"/>
      <c r="D76" s="48"/>
      <c r="E76" s="48"/>
      <c r="F76" s="48"/>
    </row>
    <row r="77" spans="1:6" ht="48.95" customHeight="1" x14ac:dyDescent="0.25">
      <c r="A77" s="26">
        <f>A75+1</f>
        <v>38</v>
      </c>
      <c r="B77" s="70" t="s">
        <v>200</v>
      </c>
      <c r="C77" s="71"/>
      <c r="D77" s="75" t="s">
        <v>213</v>
      </c>
      <c r="E77" s="71"/>
      <c r="F77" s="71"/>
    </row>
    <row r="78" spans="1:6" ht="48.95" customHeight="1" x14ac:dyDescent="0.25">
      <c r="A78" s="5">
        <f>A77+1</f>
        <v>39</v>
      </c>
      <c r="B78" s="52" t="s">
        <v>201</v>
      </c>
      <c r="C78" s="48"/>
      <c r="D78" s="72" t="s">
        <v>213</v>
      </c>
      <c r="E78" s="48"/>
      <c r="F78" s="48"/>
    </row>
    <row r="79" spans="1:6" ht="48.95" customHeight="1" x14ac:dyDescent="0.25">
      <c r="A79" s="5">
        <f t="shared" ref="A79:A82" si="2">A78+1</f>
        <v>40</v>
      </c>
      <c r="B79" s="52" t="s">
        <v>202</v>
      </c>
      <c r="C79" s="48"/>
      <c r="D79" s="72" t="s">
        <v>213</v>
      </c>
      <c r="E79" s="48"/>
      <c r="F79" s="48"/>
    </row>
    <row r="80" spans="1:6" ht="48.95" customHeight="1" x14ac:dyDescent="0.25">
      <c r="A80" s="5">
        <f t="shared" si="2"/>
        <v>41</v>
      </c>
      <c r="B80" s="52" t="s">
        <v>203</v>
      </c>
      <c r="C80" s="48"/>
      <c r="D80" s="72" t="s">
        <v>213</v>
      </c>
      <c r="E80" s="48"/>
      <c r="F80" s="48"/>
    </row>
    <row r="81" spans="1:6" ht="48.95" customHeight="1" x14ac:dyDescent="0.25">
      <c r="A81" s="5">
        <f t="shared" si="2"/>
        <v>42</v>
      </c>
      <c r="B81" s="52" t="s">
        <v>204</v>
      </c>
      <c r="C81" s="48"/>
      <c r="D81" s="72" t="s">
        <v>213</v>
      </c>
      <c r="E81" s="48"/>
      <c r="F81" s="48"/>
    </row>
    <row r="82" spans="1:6" ht="48.95" customHeight="1" x14ac:dyDescent="0.25">
      <c r="A82" s="5">
        <f t="shared" si="2"/>
        <v>43</v>
      </c>
      <c r="B82" s="52" t="s">
        <v>205</v>
      </c>
      <c r="C82" s="48"/>
      <c r="D82" s="72" t="s">
        <v>213</v>
      </c>
      <c r="E82" s="48"/>
      <c r="F82" s="48"/>
    </row>
    <row r="83" spans="1:6" ht="29.1" customHeight="1" x14ac:dyDescent="0.25">
      <c r="A83" s="308" t="s">
        <v>153</v>
      </c>
      <c r="B83" s="309"/>
      <c r="C83" s="309"/>
      <c r="D83" s="309"/>
      <c r="E83" s="309"/>
      <c r="F83" s="310"/>
    </row>
    <row r="84" spans="1:6" ht="66.95" customHeight="1" x14ac:dyDescent="0.25">
      <c r="A84" s="5">
        <f>1+A82</f>
        <v>44</v>
      </c>
      <c r="B84" s="6" t="s">
        <v>180</v>
      </c>
      <c r="C84" s="48"/>
      <c r="D84" s="48"/>
      <c r="E84" s="48"/>
      <c r="F84" s="72" t="s">
        <v>213</v>
      </c>
    </row>
    <row r="85" spans="1:6" ht="106.5" customHeight="1" x14ac:dyDescent="0.25">
      <c r="A85" s="5">
        <f>1+A84</f>
        <v>45</v>
      </c>
      <c r="B85" s="6" t="s">
        <v>181</v>
      </c>
      <c r="C85" s="48"/>
      <c r="D85" s="48"/>
      <c r="E85" s="48"/>
      <c r="F85" s="72" t="s">
        <v>213</v>
      </c>
    </row>
    <row r="86" spans="1:6" ht="115.5" customHeight="1" x14ac:dyDescent="0.25">
      <c r="A86" s="5">
        <f t="shared" ref="A86:A90" si="3">1+A85</f>
        <v>46</v>
      </c>
      <c r="B86" s="6" t="s">
        <v>182</v>
      </c>
      <c r="C86" s="48"/>
      <c r="D86" s="48"/>
      <c r="E86" s="48"/>
      <c r="F86" s="72" t="s">
        <v>213</v>
      </c>
    </row>
    <row r="87" spans="1:6" ht="99" customHeight="1" x14ac:dyDescent="0.25">
      <c r="A87" s="5">
        <f t="shared" si="3"/>
        <v>47</v>
      </c>
      <c r="B87" s="6" t="s">
        <v>183</v>
      </c>
      <c r="C87" s="48"/>
      <c r="D87" s="48"/>
      <c r="E87" s="48"/>
      <c r="F87" s="72" t="s">
        <v>213</v>
      </c>
    </row>
    <row r="88" spans="1:6" ht="51" customHeight="1" x14ac:dyDescent="0.25">
      <c r="A88" s="5">
        <f t="shared" si="3"/>
        <v>48</v>
      </c>
      <c r="B88" s="6" t="s">
        <v>184</v>
      </c>
      <c r="C88" s="48"/>
      <c r="D88" s="48"/>
      <c r="E88" s="48"/>
      <c r="F88" s="72" t="s">
        <v>213</v>
      </c>
    </row>
    <row r="89" spans="1:6" ht="93.95" customHeight="1" x14ac:dyDescent="0.25">
      <c r="A89" s="5">
        <f t="shared" si="3"/>
        <v>49</v>
      </c>
      <c r="B89" s="6" t="s">
        <v>185</v>
      </c>
      <c r="C89" s="48"/>
      <c r="D89" s="48"/>
      <c r="E89" s="48"/>
      <c r="F89" s="72" t="s">
        <v>213</v>
      </c>
    </row>
    <row r="90" spans="1:6" ht="78" customHeight="1" x14ac:dyDescent="0.25">
      <c r="A90" s="5">
        <f t="shared" si="3"/>
        <v>50</v>
      </c>
      <c r="B90" s="6" t="s">
        <v>186</v>
      </c>
      <c r="C90" s="48"/>
      <c r="D90" s="48"/>
      <c r="E90" s="48"/>
      <c r="F90" s="72" t="s">
        <v>213</v>
      </c>
    </row>
  </sheetData>
  <mergeCells count="7">
    <mergeCell ref="A24:F24"/>
    <mergeCell ref="A62:F62"/>
    <mergeCell ref="A83:F83"/>
    <mergeCell ref="A4:F4"/>
    <mergeCell ref="A1:A3"/>
    <mergeCell ref="B1:B3"/>
    <mergeCell ref="C1:F1"/>
  </mergeCells>
  <phoneticPr fontId="1" type="noConversion"/>
  <pageMargins left="0.70866141732283472" right="0.70866141732283472" top="0.74803149606299213" bottom="0.74803149606299213" header="0.31496062992125984" footer="0.31496062992125984"/>
  <pageSetup paperSize="9" orientation="portrait" r:id="rId1"/>
  <rowBreaks count="2" manualBreakCount="2">
    <brk id="53" max="16383" man="1"/>
    <brk id="72" max="16383" man="1"/>
  </rowBreak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92"/>
  <sheetViews>
    <sheetView view="pageBreakPreview" zoomScale="77" zoomScaleSheetLayoutView="77" workbookViewId="0">
      <pane xSplit="2" ySplit="3" topLeftCell="L70" activePane="bottomRight" state="frozen"/>
      <selection pane="topRight" activeCell="C1" sqref="C1"/>
      <selection pane="bottomLeft" activeCell="A4" sqref="A4"/>
      <selection pane="bottomRight" activeCell="Z84" sqref="Z84"/>
    </sheetView>
  </sheetViews>
  <sheetFormatPr defaultColWidth="8.85546875" defaultRowHeight="15.75" x14ac:dyDescent="0.25"/>
  <cols>
    <col min="1" max="1" width="8.140625" style="28" customWidth="1"/>
    <col min="2" max="2" width="56.28515625" style="28" customWidth="1"/>
    <col min="3" max="23" width="8.7109375" style="39" customWidth="1"/>
    <col min="24" max="28" width="10.28515625" style="39" customWidth="1"/>
    <col min="29" max="262" width="8.85546875" style="28"/>
    <col min="263" max="263" width="8.140625" style="28" customWidth="1"/>
    <col min="264" max="264" width="56.28515625" style="28" customWidth="1"/>
    <col min="265" max="279" width="8.7109375" style="28" customWidth="1"/>
    <col min="280" max="283" width="10.28515625" style="28" customWidth="1"/>
    <col min="284" max="284" width="49.140625" style="28" customWidth="1"/>
    <col min="285" max="518" width="8.85546875" style="28"/>
    <col min="519" max="519" width="8.140625" style="28" customWidth="1"/>
    <col min="520" max="520" width="56.28515625" style="28" customWidth="1"/>
    <col min="521" max="535" width="8.7109375" style="28" customWidth="1"/>
    <col min="536" max="539" width="10.28515625" style="28" customWidth="1"/>
    <col min="540" max="540" width="49.140625" style="28" customWidth="1"/>
    <col min="541" max="774" width="8.85546875" style="28"/>
    <col min="775" max="775" width="8.140625" style="28" customWidth="1"/>
    <col min="776" max="776" width="56.28515625" style="28" customWidth="1"/>
    <col min="777" max="791" width="8.7109375" style="28" customWidth="1"/>
    <col min="792" max="795" width="10.28515625" style="28" customWidth="1"/>
    <col min="796" max="796" width="49.140625" style="28" customWidth="1"/>
    <col min="797" max="1030" width="8.85546875" style="28"/>
    <col min="1031" max="1031" width="8.140625" style="28" customWidth="1"/>
    <col min="1032" max="1032" width="56.28515625" style="28" customWidth="1"/>
    <col min="1033" max="1047" width="8.7109375" style="28" customWidth="1"/>
    <col min="1048" max="1051" width="10.28515625" style="28" customWidth="1"/>
    <col min="1052" max="1052" width="49.140625" style="28" customWidth="1"/>
    <col min="1053" max="1286" width="8.85546875" style="28"/>
    <col min="1287" max="1287" width="8.140625" style="28" customWidth="1"/>
    <col min="1288" max="1288" width="56.28515625" style="28" customWidth="1"/>
    <col min="1289" max="1303" width="8.7109375" style="28" customWidth="1"/>
    <col min="1304" max="1307" width="10.28515625" style="28" customWidth="1"/>
    <col min="1308" max="1308" width="49.140625" style="28" customWidth="1"/>
    <col min="1309" max="1542" width="8.85546875" style="28"/>
    <col min="1543" max="1543" width="8.140625" style="28" customWidth="1"/>
    <col min="1544" max="1544" width="56.28515625" style="28" customWidth="1"/>
    <col min="1545" max="1559" width="8.7109375" style="28" customWidth="1"/>
    <col min="1560" max="1563" width="10.28515625" style="28" customWidth="1"/>
    <col min="1564" max="1564" width="49.140625" style="28" customWidth="1"/>
    <col min="1565" max="1798" width="8.85546875" style="28"/>
    <col min="1799" max="1799" width="8.140625" style="28" customWidth="1"/>
    <col min="1800" max="1800" width="56.28515625" style="28" customWidth="1"/>
    <col min="1801" max="1815" width="8.7109375" style="28" customWidth="1"/>
    <col min="1816" max="1819" width="10.28515625" style="28" customWidth="1"/>
    <col min="1820" max="1820" width="49.140625" style="28" customWidth="1"/>
    <col min="1821" max="2054" width="8.85546875" style="28"/>
    <col min="2055" max="2055" width="8.140625" style="28" customWidth="1"/>
    <col min="2056" max="2056" width="56.28515625" style="28" customWidth="1"/>
    <col min="2057" max="2071" width="8.7109375" style="28" customWidth="1"/>
    <col min="2072" max="2075" width="10.28515625" style="28" customWidth="1"/>
    <col min="2076" max="2076" width="49.140625" style="28" customWidth="1"/>
    <col min="2077" max="2310" width="8.85546875" style="28"/>
    <col min="2311" max="2311" width="8.140625" style="28" customWidth="1"/>
    <col min="2312" max="2312" width="56.28515625" style="28" customWidth="1"/>
    <col min="2313" max="2327" width="8.7109375" style="28" customWidth="1"/>
    <col min="2328" max="2331" width="10.28515625" style="28" customWidth="1"/>
    <col min="2332" max="2332" width="49.140625" style="28" customWidth="1"/>
    <col min="2333" max="2566" width="8.85546875" style="28"/>
    <col min="2567" max="2567" width="8.140625" style="28" customWidth="1"/>
    <col min="2568" max="2568" width="56.28515625" style="28" customWidth="1"/>
    <col min="2569" max="2583" width="8.7109375" style="28" customWidth="1"/>
    <col min="2584" max="2587" width="10.28515625" style="28" customWidth="1"/>
    <col min="2588" max="2588" width="49.140625" style="28" customWidth="1"/>
    <col min="2589" max="2822" width="8.85546875" style="28"/>
    <col min="2823" max="2823" width="8.140625" style="28" customWidth="1"/>
    <col min="2824" max="2824" width="56.28515625" style="28" customWidth="1"/>
    <col min="2825" max="2839" width="8.7109375" style="28" customWidth="1"/>
    <col min="2840" max="2843" width="10.28515625" style="28" customWidth="1"/>
    <col min="2844" max="2844" width="49.140625" style="28" customWidth="1"/>
    <col min="2845" max="3078" width="8.85546875" style="28"/>
    <col min="3079" max="3079" width="8.140625" style="28" customWidth="1"/>
    <col min="3080" max="3080" width="56.28515625" style="28" customWidth="1"/>
    <col min="3081" max="3095" width="8.7109375" style="28" customWidth="1"/>
    <col min="3096" max="3099" width="10.28515625" style="28" customWidth="1"/>
    <col min="3100" max="3100" width="49.140625" style="28" customWidth="1"/>
    <col min="3101" max="3334" width="8.85546875" style="28"/>
    <col min="3335" max="3335" width="8.140625" style="28" customWidth="1"/>
    <col min="3336" max="3336" width="56.28515625" style="28" customWidth="1"/>
    <col min="3337" max="3351" width="8.7109375" style="28" customWidth="1"/>
    <col min="3352" max="3355" width="10.28515625" style="28" customWidth="1"/>
    <col min="3356" max="3356" width="49.140625" style="28" customWidth="1"/>
    <col min="3357" max="3590" width="8.85546875" style="28"/>
    <col min="3591" max="3591" width="8.140625" style="28" customWidth="1"/>
    <col min="3592" max="3592" width="56.28515625" style="28" customWidth="1"/>
    <col min="3593" max="3607" width="8.7109375" style="28" customWidth="1"/>
    <col min="3608" max="3611" width="10.28515625" style="28" customWidth="1"/>
    <col min="3612" max="3612" width="49.140625" style="28" customWidth="1"/>
    <col min="3613" max="3846" width="8.85546875" style="28"/>
    <col min="3847" max="3847" width="8.140625" style="28" customWidth="1"/>
    <col min="3848" max="3848" width="56.28515625" style="28" customWidth="1"/>
    <col min="3849" max="3863" width="8.7109375" style="28" customWidth="1"/>
    <col min="3864" max="3867" width="10.28515625" style="28" customWidth="1"/>
    <col min="3868" max="3868" width="49.140625" style="28" customWidth="1"/>
    <col min="3869" max="4102" width="8.85546875" style="28"/>
    <col min="4103" max="4103" width="8.140625" style="28" customWidth="1"/>
    <col min="4104" max="4104" width="56.28515625" style="28" customWidth="1"/>
    <col min="4105" max="4119" width="8.7109375" style="28" customWidth="1"/>
    <col min="4120" max="4123" width="10.28515625" style="28" customWidth="1"/>
    <col min="4124" max="4124" width="49.140625" style="28" customWidth="1"/>
    <col min="4125" max="4358" width="8.85546875" style="28"/>
    <col min="4359" max="4359" width="8.140625" style="28" customWidth="1"/>
    <col min="4360" max="4360" width="56.28515625" style="28" customWidth="1"/>
    <col min="4361" max="4375" width="8.7109375" style="28" customWidth="1"/>
    <col min="4376" max="4379" width="10.28515625" style="28" customWidth="1"/>
    <col min="4380" max="4380" width="49.140625" style="28" customWidth="1"/>
    <col min="4381" max="4614" width="8.85546875" style="28"/>
    <col min="4615" max="4615" width="8.140625" style="28" customWidth="1"/>
    <col min="4616" max="4616" width="56.28515625" style="28" customWidth="1"/>
    <col min="4617" max="4631" width="8.7109375" style="28" customWidth="1"/>
    <col min="4632" max="4635" width="10.28515625" style="28" customWidth="1"/>
    <col min="4636" max="4636" width="49.140625" style="28" customWidth="1"/>
    <col min="4637" max="4870" width="8.85546875" style="28"/>
    <col min="4871" max="4871" width="8.140625" style="28" customWidth="1"/>
    <col min="4872" max="4872" width="56.28515625" style="28" customWidth="1"/>
    <col min="4873" max="4887" width="8.7109375" style="28" customWidth="1"/>
    <col min="4888" max="4891" width="10.28515625" style="28" customWidth="1"/>
    <col min="4892" max="4892" width="49.140625" style="28" customWidth="1"/>
    <col min="4893" max="5126" width="8.85546875" style="28"/>
    <col min="5127" max="5127" width="8.140625" style="28" customWidth="1"/>
    <col min="5128" max="5128" width="56.28515625" style="28" customWidth="1"/>
    <col min="5129" max="5143" width="8.7109375" style="28" customWidth="1"/>
    <col min="5144" max="5147" width="10.28515625" style="28" customWidth="1"/>
    <col min="5148" max="5148" width="49.140625" style="28" customWidth="1"/>
    <col min="5149" max="5382" width="8.85546875" style="28"/>
    <col min="5383" max="5383" width="8.140625" style="28" customWidth="1"/>
    <col min="5384" max="5384" width="56.28515625" style="28" customWidth="1"/>
    <col min="5385" max="5399" width="8.7109375" style="28" customWidth="1"/>
    <col min="5400" max="5403" width="10.28515625" style="28" customWidth="1"/>
    <col min="5404" max="5404" width="49.140625" style="28" customWidth="1"/>
    <col min="5405" max="5638" width="8.85546875" style="28"/>
    <col min="5639" max="5639" width="8.140625" style="28" customWidth="1"/>
    <col min="5640" max="5640" width="56.28515625" style="28" customWidth="1"/>
    <col min="5641" max="5655" width="8.7109375" style="28" customWidth="1"/>
    <col min="5656" max="5659" width="10.28515625" style="28" customWidth="1"/>
    <col min="5660" max="5660" width="49.140625" style="28" customWidth="1"/>
    <col min="5661" max="5894" width="8.85546875" style="28"/>
    <col min="5895" max="5895" width="8.140625" style="28" customWidth="1"/>
    <col min="5896" max="5896" width="56.28515625" style="28" customWidth="1"/>
    <col min="5897" max="5911" width="8.7109375" style="28" customWidth="1"/>
    <col min="5912" max="5915" width="10.28515625" style="28" customWidth="1"/>
    <col min="5916" max="5916" width="49.140625" style="28" customWidth="1"/>
    <col min="5917" max="6150" width="8.85546875" style="28"/>
    <col min="6151" max="6151" width="8.140625" style="28" customWidth="1"/>
    <col min="6152" max="6152" width="56.28515625" style="28" customWidth="1"/>
    <col min="6153" max="6167" width="8.7109375" style="28" customWidth="1"/>
    <col min="6168" max="6171" width="10.28515625" style="28" customWidth="1"/>
    <col min="6172" max="6172" width="49.140625" style="28" customWidth="1"/>
    <col min="6173" max="6406" width="8.85546875" style="28"/>
    <col min="6407" max="6407" width="8.140625" style="28" customWidth="1"/>
    <col min="6408" max="6408" width="56.28515625" style="28" customWidth="1"/>
    <col min="6409" max="6423" width="8.7109375" style="28" customWidth="1"/>
    <col min="6424" max="6427" width="10.28515625" style="28" customWidth="1"/>
    <col min="6428" max="6428" width="49.140625" style="28" customWidth="1"/>
    <col min="6429" max="6662" width="8.85546875" style="28"/>
    <col min="6663" max="6663" width="8.140625" style="28" customWidth="1"/>
    <col min="6664" max="6664" width="56.28515625" style="28" customWidth="1"/>
    <col min="6665" max="6679" width="8.7109375" style="28" customWidth="1"/>
    <col min="6680" max="6683" width="10.28515625" style="28" customWidth="1"/>
    <col min="6684" max="6684" width="49.140625" style="28" customWidth="1"/>
    <col min="6685" max="6918" width="8.85546875" style="28"/>
    <col min="6919" max="6919" width="8.140625" style="28" customWidth="1"/>
    <col min="6920" max="6920" width="56.28515625" style="28" customWidth="1"/>
    <col min="6921" max="6935" width="8.7109375" style="28" customWidth="1"/>
    <col min="6936" max="6939" width="10.28515625" style="28" customWidth="1"/>
    <col min="6940" max="6940" width="49.140625" style="28" customWidth="1"/>
    <col min="6941" max="7174" width="8.85546875" style="28"/>
    <col min="7175" max="7175" width="8.140625" style="28" customWidth="1"/>
    <col min="7176" max="7176" width="56.28515625" style="28" customWidth="1"/>
    <col min="7177" max="7191" width="8.7109375" style="28" customWidth="1"/>
    <col min="7192" max="7195" width="10.28515625" style="28" customWidth="1"/>
    <col min="7196" max="7196" width="49.140625" style="28" customWidth="1"/>
    <col min="7197" max="7430" width="8.85546875" style="28"/>
    <col min="7431" max="7431" width="8.140625" style="28" customWidth="1"/>
    <col min="7432" max="7432" width="56.28515625" style="28" customWidth="1"/>
    <col min="7433" max="7447" width="8.7109375" style="28" customWidth="1"/>
    <col min="7448" max="7451" width="10.28515625" style="28" customWidth="1"/>
    <col min="7452" max="7452" width="49.140625" style="28" customWidth="1"/>
    <col min="7453" max="7686" width="8.85546875" style="28"/>
    <col min="7687" max="7687" width="8.140625" style="28" customWidth="1"/>
    <col min="7688" max="7688" width="56.28515625" style="28" customWidth="1"/>
    <col min="7689" max="7703" width="8.7109375" style="28" customWidth="1"/>
    <col min="7704" max="7707" width="10.28515625" style="28" customWidth="1"/>
    <col min="7708" max="7708" width="49.140625" style="28" customWidth="1"/>
    <col min="7709" max="7942" width="8.85546875" style="28"/>
    <col min="7943" max="7943" width="8.140625" style="28" customWidth="1"/>
    <col min="7944" max="7944" width="56.28515625" style="28" customWidth="1"/>
    <col min="7945" max="7959" width="8.7109375" style="28" customWidth="1"/>
    <col min="7960" max="7963" width="10.28515625" style="28" customWidth="1"/>
    <col min="7964" max="7964" width="49.140625" style="28" customWidth="1"/>
    <col min="7965" max="8198" width="8.85546875" style="28"/>
    <col min="8199" max="8199" width="8.140625" style="28" customWidth="1"/>
    <col min="8200" max="8200" width="56.28515625" style="28" customWidth="1"/>
    <col min="8201" max="8215" width="8.7109375" style="28" customWidth="1"/>
    <col min="8216" max="8219" width="10.28515625" style="28" customWidth="1"/>
    <col min="8220" max="8220" width="49.140625" style="28" customWidth="1"/>
    <col min="8221" max="8454" width="8.85546875" style="28"/>
    <col min="8455" max="8455" width="8.140625" style="28" customWidth="1"/>
    <col min="8456" max="8456" width="56.28515625" style="28" customWidth="1"/>
    <col min="8457" max="8471" width="8.7109375" style="28" customWidth="1"/>
    <col min="8472" max="8475" width="10.28515625" style="28" customWidth="1"/>
    <col min="8476" max="8476" width="49.140625" style="28" customWidth="1"/>
    <col min="8477" max="8710" width="8.85546875" style="28"/>
    <col min="8711" max="8711" width="8.140625" style="28" customWidth="1"/>
    <col min="8712" max="8712" width="56.28515625" style="28" customWidth="1"/>
    <col min="8713" max="8727" width="8.7109375" style="28" customWidth="1"/>
    <col min="8728" max="8731" width="10.28515625" style="28" customWidth="1"/>
    <col min="8732" max="8732" width="49.140625" style="28" customWidth="1"/>
    <col min="8733" max="8966" width="8.85546875" style="28"/>
    <col min="8967" max="8967" width="8.140625" style="28" customWidth="1"/>
    <col min="8968" max="8968" width="56.28515625" style="28" customWidth="1"/>
    <col min="8969" max="8983" width="8.7109375" style="28" customWidth="1"/>
    <col min="8984" max="8987" width="10.28515625" style="28" customWidth="1"/>
    <col min="8988" max="8988" width="49.140625" style="28" customWidth="1"/>
    <col min="8989" max="9222" width="8.85546875" style="28"/>
    <col min="9223" max="9223" width="8.140625" style="28" customWidth="1"/>
    <col min="9224" max="9224" width="56.28515625" style="28" customWidth="1"/>
    <col min="9225" max="9239" width="8.7109375" style="28" customWidth="1"/>
    <col min="9240" max="9243" width="10.28515625" style="28" customWidth="1"/>
    <col min="9244" max="9244" width="49.140625" style="28" customWidth="1"/>
    <col min="9245" max="9478" width="8.85546875" style="28"/>
    <col min="9479" max="9479" width="8.140625" style="28" customWidth="1"/>
    <col min="9480" max="9480" width="56.28515625" style="28" customWidth="1"/>
    <col min="9481" max="9495" width="8.7109375" style="28" customWidth="1"/>
    <col min="9496" max="9499" width="10.28515625" style="28" customWidth="1"/>
    <col min="9500" max="9500" width="49.140625" style="28" customWidth="1"/>
    <col min="9501" max="9734" width="8.85546875" style="28"/>
    <col min="9735" max="9735" width="8.140625" style="28" customWidth="1"/>
    <col min="9736" max="9736" width="56.28515625" style="28" customWidth="1"/>
    <col min="9737" max="9751" width="8.7109375" style="28" customWidth="1"/>
    <col min="9752" max="9755" width="10.28515625" style="28" customWidth="1"/>
    <col min="9756" max="9756" width="49.140625" style="28" customWidth="1"/>
    <col min="9757" max="9990" width="8.85546875" style="28"/>
    <col min="9991" max="9991" width="8.140625" style="28" customWidth="1"/>
    <col min="9992" max="9992" width="56.28515625" style="28" customWidth="1"/>
    <col min="9993" max="10007" width="8.7109375" style="28" customWidth="1"/>
    <col min="10008" max="10011" width="10.28515625" style="28" customWidth="1"/>
    <col min="10012" max="10012" width="49.140625" style="28" customWidth="1"/>
    <col min="10013" max="10246" width="8.85546875" style="28"/>
    <col min="10247" max="10247" width="8.140625" style="28" customWidth="1"/>
    <col min="10248" max="10248" width="56.28515625" style="28" customWidth="1"/>
    <col min="10249" max="10263" width="8.7109375" style="28" customWidth="1"/>
    <col min="10264" max="10267" width="10.28515625" style="28" customWidth="1"/>
    <col min="10268" max="10268" width="49.140625" style="28" customWidth="1"/>
    <col min="10269" max="10502" width="8.85546875" style="28"/>
    <col min="10503" max="10503" width="8.140625" style="28" customWidth="1"/>
    <col min="10504" max="10504" width="56.28515625" style="28" customWidth="1"/>
    <col min="10505" max="10519" width="8.7109375" style="28" customWidth="1"/>
    <col min="10520" max="10523" width="10.28515625" style="28" customWidth="1"/>
    <col min="10524" max="10524" width="49.140625" style="28" customWidth="1"/>
    <col min="10525" max="10758" width="8.85546875" style="28"/>
    <col min="10759" max="10759" width="8.140625" style="28" customWidth="1"/>
    <col min="10760" max="10760" width="56.28515625" style="28" customWidth="1"/>
    <col min="10761" max="10775" width="8.7109375" style="28" customWidth="1"/>
    <col min="10776" max="10779" width="10.28515625" style="28" customWidth="1"/>
    <col min="10780" max="10780" width="49.140625" style="28" customWidth="1"/>
    <col min="10781" max="11014" width="8.85546875" style="28"/>
    <col min="11015" max="11015" width="8.140625" style="28" customWidth="1"/>
    <col min="11016" max="11016" width="56.28515625" style="28" customWidth="1"/>
    <col min="11017" max="11031" width="8.7109375" style="28" customWidth="1"/>
    <col min="11032" max="11035" width="10.28515625" style="28" customWidth="1"/>
    <col min="11036" max="11036" width="49.140625" style="28" customWidth="1"/>
    <col min="11037" max="11270" width="8.85546875" style="28"/>
    <col min="11271" max="11271" width="8.140625" style="28" customWidth="1"/>
    <col min="11272" max="11272" width="56.28515625" style="28" customWidth="1"/>
    <col min="11273" max="11287" width="8.7109375" style="28" customWidth="1"/>
    <col min="11288" max="11291" width="10.28515625" style="28" customWidth="1"/>
    <col min="11292" max="11292" width="49.140625" style="28" customWidth="1"/>
    <col min="11293" max="11526" width="8.85546875" style="28"/>
    <col min="11527" max="11527" width="8.140625" style="28" customWidth="1"/>
    <col min="11528" max="11528" width="56.28515625" style="28" customWidth="1"/>
    <col min="11529" max="11543" width="8.7109375" style="28" customWidth="1"/>
    <col min="11544" max="11547" width="10.28515625" style="28" customWidth="1"/>
    <col min="11548" max="11548" width="49.140625" style="28" customWidth="1"/>
    <col min="11549" max="11782" width="8.85546875" style="28"/>
    <col min="11783" max="11783" width="8.140625" style="28" customWidth="1"/>
    <col min="11784" max="11784" width="56.28515625" style="28" customWidth="1"/>
    <col min="11785" max="11799" width="8.7109375" style="28" customWidth="1"/>
    <col min="11800" max="11803" width="10.28515625" style="28" customWidth="1"/>
    <col min="11804" max="11804" width="49.140625" style="28" customWidth="1"/>
    <col min="11805" max="12038" width="8.85546875" style="28"/>
    <col min="12039" max="12039" width="8.140625" style="28" customWidth="1"/>
    <col min="12040" max="12040" width="56.28515625" style="28" customWidth="1"/>
    <col min="12041" max="12055" width="8.7109375" style="28" customWidth="1"/>
    <col min="12056" max="12059" width="10.28515625" style="28" customWidth="1"/>
    <col min="12060" max="12060" width="49.140625" style="28" customWidth="1"/>
    <col min="12061" max="12294" width="8.85546875" style="28"/>
    <col min="12295" max="12295" width="8.140625" style="28" customWidth="1"/>
    <col min="12296" max="12296" width="56.28515625" style="28" customWidth="1"/>
    <col min="12297" max="12311" width="8.7109375" style="28" customWidth="1"/>
    <col min="12312" max="12315" width="10.28515625" style="28" customWidth="1"/>
    <col min="12316" max="12316" width="49.140625" style="28" customWidth="1"/>
    <col min="12317" max="12550" width="8.85546875" style="28"/>
    <col min="12551" max="12551" width="8.140625" style="28" customWidth="1"/>
    <col min="12552" max="12552" width="56.28515625" style="28" customWidth="1"/>
    <col min="12553" max="12567" width="8.7109375" style="28" customWidth="1"/>
    <col min="12568" max="12571" width="10.28515625" style="28" customWidth="1"/>
    <col min="12572" max="12572" width="49.140625" style="28" customWidth="1"/>
    <col min="12573" max="12806" width="8.85546875" style="28"/>
    <col min="12807" max="12807" width="8.140625" style="28" customWidth="1"/>
    <col min="12808" max="12808" width="56.28515625" style="28" customWidth="1"/>
    <col min="12809" max="12823" width="8.7109375" style="28" customWidth="1"/>
    <col min="12824" max="12827" width="10.28515625" style="28" customWidth="1"/>
    <col min="12828" max="12828" width="49.140625" style="28" customWidth="1"/>
    <col min="12829" max="13062" width="8.85546875" style="28"/>
    <col min="13063" max="13063" width="8.140625" style="28" customWidth="1"/>
    <col min="13064" max="13064" width="56.28515625" style="28" customWidth="1"/>
    <col min="13065" max="13079" width="8.7109375" style="28" customWidth="1"/>
    <col min="13080" max="13083" width="10.28515625" style="28" customWidth="1"/>
    <col min="13084" max="13084" width="49.140625" style="28" customWidth="1"/>
    <col min="13085" max="13318" width="8.85546875" style="28"/>
    <col min="13319" max="13319" width="8.140625" style="28" customWidth="1"/>
    <col min="13320" max="13320" width="56.28515625" style="28" customWidth="1"/>
    <col min="13321" max="13335" width="8.7109375" style="28" customWidth="1"/>
    <col min="13336" max="13339" width="10.28515625" style="28" customWidth="1"/>
    <col min="13340" max="13340" width="49.140625" style="28" customWidth="1"/>
    <col min="13341" max="13574" width="8.85546875" style="28"/>
    <col min="13575" max="13575" width="8.140625" style="28" customWidth="1"/>
    <col min="13576" max="13576" width="56.28515625" style="28" customWidth="1"/>
    <col min="13577" max="13591" width="8.7109375" style="28" customWidth="1"/>
    <col min="13592" max="13595" width="10.28515625" style="28" customWidth="1"/>
    <col min="13596" max="13596" width="49.140625" style="28" customWidth="1"/>
    <col min="13597" max="13830" width="8.85546875" style="28"/>
    <col min="13831" max="13831" width="8.140625" style="28" customWidth="1"/>
    <col min="13832" max="13832" width="56.28515625" style="28" customWidth="1"/>
    <col min="13833" max="13847" width="8.7109375" style="28" customWidth="1"/>
    <col min="13848" max="13851" width="10.28515625" style="28" customWidth="1"/>
    <col min="13852" max="13852" width="49.140625" style="28" customWidth="1"/>
    <col min="13853" max="14086" width="8.85546875" style="28"/>
    <col min="14087" max="14087" width="8.140625" style="28" customWidth="1"/>
    <col min="14088" max="14088" width="56.28515625" style="28" customWidth="1"/>
    <col min="14089" max="14103" width="8.7109375" style="28" customWidth="1"/>
    <col min="14104" max="14107" width="10.28515625" style="28" customWidth="1"/>
    <col min="14108" max="14108" width="49.140625" style="28" customWidth="1"/>
    <col min="14109" max="14342" width="8.85546875" style="28"/>
    <col min="14343" max="14343" width="8.140625" style="28" customWidth="1"/>
    <col min="14344" max="14344" width="56.28515625" style="28" customWidth="1"/>
    <col min="14345" max="14359" width="8.7109375" style="28" customWidth="1"/>
    <col min="14360" max="14363" width="10.28515625" style="28" customWidth="1"/>
    <col min="14364" max="14364" width="49.140625" style="28" customWidth="1"/>
    <col min="14365" max="14598" width="8.85546875" style="28"/>
    <col min="14599" max="14599" width="8.140625" style="28" customWidth="1"/>
    <col min="14600" max="14600" width="56.28515625" style="28" customWidth="1"/>
    <col min="14601" max="14615" width="8.7109375" style="28" customWidth="1"/>
    <col min="14616" max="14619" width="10.28515625" style="28" customWidth="1"/>
    <col min="14620" max="14620" width="49.140625" style="28" customWidth="1"/>
    <col min="14621" max="14854" width="8.85546875" style="28"/>
    <col min="14855" max="14855" width="8.140625" style="28" customWidth="1"/>
    <col min="14856" max="14856" width="56.28515625" style="28" customWidth="1"/>
    <col min="14857" max="14871" width="8.7109375" style="28" customWidth="1"/>
    <col min="14872" max="14875" width="10.28515625" style="28" customWidth="1"/>
    <col min="14876" max="14876" width="49.140625" style="28" customWidth="1"/>
    <col min="14877" max="15110" width="8.85546875" style="28"/>
    <col min="15111" max="15111" width="8.140625" style="28" customWidth="1"/>
    <col min="15112" max="15112" width="56.28515625" style="28" customWidth="1"/>
    <col min="15113" max="15127" width="8.7109375" style="28" customWidth="1"/>
    <col min="15128" max="15131" width="10.28515625" style="28" customWidth="1"/>
    <col min="15132" max="15132" width="49.140625" style="28" customWidth="1"/>
    <col min="15133" max="15366" width="8.85546875" style="28"/>
    <col min="15367" max="15367" width="8.140625" style="28" customWidth="1"/>
    <col min="15368" max="15368" width="56.28515625" style="28" customWidth="1"/>
    <col min="15369" max="15383" width="8.7109375" style="28" customWidth="1"/>
    <col min="15384" max="15387" width="10.28515625" style="28" customWidth="1"/>
    <col min="15388" max="15388" width="49.140625" style="28" customWidth="1"/>
    <col min="15389" max="15622" width="8.85546875" style="28"/>
    <col min="15623" max="15623" width="8.140625" style="28" customWidth="1"/>
    <col min="15624" max="15624" width="56.28515625" style="28" customWidth="1"/>
    <col min="15625" max="15639" width="8.7109375" style="28" customWidth="1"/>
    <col min="15640" max="15643" width="10.28515625" style="28" customWidth="1"/>
    <col min="15644" max="15644" width="49.140625" style="28" customWidth="1"/>
    <col min="15645" max="15878" width="8.85546875" style="28"/>
    <col min="15879" max="15879" width="8.140625" style="28" customWidth="1"/>
    <col min="15880" max="15880" width="56.28515625" style="28" customWidth="1"/>
    <col min="15881" max="15895" width="8.7109375" style="28" customWidth="1"/>
    <col min="15896" max="15899" width="10.28515625" style="28" customWidth="1"/>
    <col min="15900" max="15900" width="49.140625" style="28" customWidth="1"/>
    <col min="15901" max="16134" width="8.85546875" style="28"/>
    <col min="16135" max="16135" width="8.140625" style="28" customWidth="1"/>
    <col min="16136" max="16136" width="56.28515625" style="28" customWidth="1"/>
    <col min="16137" max="16151" width="8.7109375" style="28" customWidth="1"/>
    <col min="16152" max="16155" width="10.28515625" style="28" customWidth="1"/>
    <col min="16156" max="16156" width="49.140625" style="28" customWidth="1"/>
    <col min="16157" max="16384" width="8.85546875" style="28"/>
  </cols>
  <sheetData>
    <row r="1" spans="1:62" ht="23.25" customHeight="1" x14ac:dyDescent="0.25">
      <c r="A1" s="341" t="s">
        <v>53</v>
      </c>
      <c r="B1" s="341"/>
      <c r="C1" s="345" t="s">
        <v>2</v>
      </c>
      <c r="D1" s="346"/>
      <c r="E1" s="346"/>
      <c r="F1" s="346"/>
      <c r="G1" s="346"/>
      <c r="H1" s="346"/>
      <c r="I1" s="346"/>
      <c r="J1" s="346"/>
      <c r="K1" s="346"/>
      <c r="L1" s="346"/>
      <c r="M1" s="346"/>
      <c r="N1" s="346"/>
      <c r="O1" s="346"/>
      <c r="P1" s="346"/>
      <c r="Q1" s="346"/>
      <c r="R1" s="346"/>
      <c r="S1" s="346"/>
      <c r="T1" s="346"/>
      <c r="U1" s="346"/>
      <c r="V1" s="346"/>
      <c r="W1" s="346"/>
      <c r="X1" s="346"/>
      <c r="Y1" s="346"/>
      <c r="Z1" s="346"/>
      <c r="AA1" s="346"/>
      <c r="AB1" s="346"/>
    </row>
    <row r="2" spans="1:62" ht="23.25" customHeight="1" x14ac:dyDescent="0.25">
      <c r="A2" s="341"/>
      <c r="B2" s="341"/>
      <c r="C2" s="342" t="s">
        <v>60</v>
      </c>
      <c r="D2" s="343"/>
      <c r="E2" s="343"/>
      <c r="F2" s="343"/>
      <c r="G2" s="343"/>
      <c r="H2" s="343"/>
      <c r="I2" s="343"/>
      <c r="J2" s="342" t="s">
        <v>61</v>
      </c>
      <c r="K2" s="343"/>
      <c r="L2" s="343"/>
      <c r="M2" s="343"/>
      <c r="N2" s="343"/>
      <c r="O2" s="343"/>
      <c r="P2" s="343"/>
      <c r="Q2" s="344"/>
      <c r="R2" s="342" t="s">
        <v>62</v>
      </c>
      <c r="S2" s="343"/>
      <c r="T2" s="343"/>
      <c r="U2" s="343"/>
      <c r="V2" s="343"/>
      <c r="W2" s="343"/>
      <c r="X2" s="344"/>
      <c r="Y2" s="338" t="s">
        <v>417</v>
      </c>
      <c r="Z2" s="338"/>
      <c r="AA2" s="338"/>
      <c r="AB2" s="338"/>
    </row>
    <row r="3" spans="1:62" ht="104.1" customHeight="1" x14ac:dyDescent="0.25">
      <c r="A3" s="339" t="s">
        <v>54</v>
      </c>
      <c r="B3" s="340"/>
      <c r="C3" s="40" t="s">
        <v>57</v>
      </c>
      <c r="D3" s="41" t="s">
        <v>58</v>
      </c>
      <c r="E3" s="121" t="s">
        <v>223</v>
      </c>
      <c r="F3" s="122" t="s">
        <v>16</v>
      </c>
      <c r="G3" s="123" t="s">
        <v>224</v>
      </c>
      <c r="H3" s="123" t="s">
        <v>216</v>
      </c>
      <c r="I3" s="124" t="s">
        <v>215</v>
      </c>
      <c r="J3" s="125" t="s">
        <v>214</v>
      </c>
      <c r="K3" s="42" t="s">
        <v>55</v>
      </c>
      <c r="L3" s="126" t="s">
        <v>217</v>
      </c>
      <c r="M3" s="126" t="s">
        <v>220</v>
      </c>
      <c r="N3" s="126" t="s">
        <v>218</v>
      </c>
      <c r="O3" s="126" t="s">
        <v>222</v>
      </c>
      <c r="P3" s="43" t="s">
        <v>56</v>
      </c>
      <c r="Q3" s="127" t="s">
        <v>221</v>
      </c>
      <c r="R3" s="128" t="s">
        <v>225</v>
      </c>
      <c r="S3" s="128" t="s">
        <v>226</v>
      </c>
      <c r="T3" s="44" t="s">
        <v>59</v>
      </c>
      <c r="U3" s="44" t="s">
        <v>219</v>
      </c>
      <c r="V3" s="44" t="s">
        <v>227</v>
      </c>
      <c r="W3" s="44" t="s">
        <v>288</v>
      </c>
      <c r="X3" s="45" t="s">
        <v>418</v>
      </c>
      <c r="Y3" s="129" t="s">
        <v>419</v>
      </c>
      <c r="Z3" s="46" t="s">
        <v>420</v>
      </c>
      <c r="AA3" s="130" t="s">
        <v>421</v>
      </c>
      <c r="AB3" s="286" t="s">
        <v>422</v>
      </c>
      <c r="AC3" s="29"/>
      <c r="AD3" s="29"/>
      <c r="AE3" s="29"/>
      <c r="AF3" s="30"/>
      <c r="AG3" s="29"/>
      <c r="AH3" s="31"/>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row>
    <row r="4" spans="1:62" s="35" customFormat="1" ht="20.100000000000001" customHeight="1" x14ac:dyDescent="0.25">
      <c r="A4" s="336" t="s">
        <v>150</v>
      </c>
      <c r="B4" s="337"/>
      <c r="C4" s="333"/>
      <c r="D4" s="334"/>
      <c r="E4" s="334"/>
      <c r="F4" s="334"/>
      <c r="G4" s="334"/>
      <c r="H4" s="334"/>
      <c r="I4" s="334"/>
      <c r="J4" s="334"/>
      <c r="K4" s="334"/>
      <c r="L4" s="334"/>
      <c r="M4" s="334"/>
      <c r="N4" s="334"/>
      <c r="O4" s="334"/>
      <c r="P4" s="334"/>
      <c r="Q4" s="334"/>
      <c r="R4" s="334"/>
      <c r="S4" s="334"/>
      <c r="T4" s="334"/>
      <c r="U4" s="334"/>
      <c r="V4" s="334"/>
      <c r="W4" s="334"/>
      <c r="X4" s="334"/>
      <c r="Y4" s="334"/>
      <c r="Z4" s="334"/>
      <c r="AA4" s="334"/>
      <c r="AB4" s="335"/>
      <c r="AC4" s="29"/>
      <c r="AD4" s="29"/>
      <c r="AE4" s="29"/>
      <c r="AF4" s="30"/>
      <c r="AG4" s="29"/>
      <c r="AH4" s="33"/>
      <c r="AI4" s="34"/>
      <c r="AJ4" s="34"/>
      <c r="AK4" s="34"/>
      <c r="AL4" s="34"/>
      <c r="AM4" s="34"/>
      <c r="AN4" s="34"/>
      <c r="AO4" s="34"/>
      <c r="AP4" s="34"/>
      <c r="AQ4" s="34"/>
      <c r="AR4" s="34"/>
      <c r="AS4" s="34"/>
      <c r="AT4" s="34"/>
      <c r="AU4" s="34"/>
      <c r="AV4" s="34"/>
      <c r="AW4" s="34"/>
      <c r="AX4" s="34"/>
      <c r="AY4" s="34"/>
      <c r="AZ4" s="34"/>
      <c r="BA4" s="34"/>
      <c r="BB4" s="34"/>
      <c r="BC4" s="34"/>
      <c r="BD4" s="34"/>
      <c r="BE4" s="34"/>
      <c r="BF4" s="34"/>
      <c r="BG4" s="34"/>
      <c r="BH4" s="34"/>
      <c r="BI4" s="34"/>
      <c r="BJ4" s="34"/>
    </row>
    <row r="5" spans="1:62" ht="33" customHeight="1" x14ac:dyDescent="0.25">
      <c r="A5" s="4">
        <v>1</v>
      </c>
      <c r="B5" s="1" t="s">
        <v>154</v>
      </c>
      <c r="C5" s="61"/>
      <c r="D5" s="61"/>
      <c r="E5" s="61"/>
      <c r="F5" s="61"/>
      <c r="G5" s="47"/>
      <c r="H5" s="61"/>
      <c r="I5" s="62"/>
      <c r="J5" s="78"/>
      <c r="K5" s="62"/>
      <c r="L5" s="62"/>
      <c r="M5" s="62"/>
      <c r="N5" s="62"/>
      <c r="O5" s="62"/>
      <c r="P5" s="62"/>
      <c r="Q5" s="62"/>
      <c r="R5" s="62"/>
      <c r="S5" s="62"/>
      <c r="T5" s="62"/>
      <c r="U5" s="62"/>
      <c r="V5" s="62"/>
      <c r="W5" s="62"/>
      <c r="X5" s="62"/>
      <c r="Y5" s="61"/>
      <c r="Z5" s="61"/>
      <c r="AA5" s="61"/>
      <c r="AB5" s="61"/>
      <c r="AC5" s="36"/>
      <c r="AD5" s="36"/>
      <c r="AE5" s="36"/>
      <c r="AF5" s="36"/>
      <c r="AG5" s="36"/>
      <c r="AH5" s="36"/>
    </row>
    <row r="6" spans="1:62" ht="35.1" customHeight="1" x14ac:dyDescent="0.25">
      <c r="A6" s="4">
        <f>1+A5</f>
        <v>2</v>
      </c>
      <c r="B6" s="1" t="s">
        <v>155</v>
      </c>
      <c r="C6" s="61"/>
      <c r="D6" s="61"/>
      <c r="E6" s="61"/>
      <c r="F6" s="61"/>
      <c r="G6" s="61"/>
      <c r="H6" s="89"/>
      <c r="I6" s="90"/>
      <c r="J6" s="78"/>
      <c r="K6" s="90"/>
      <c r="L6" s="90"/>
      <c r="M6" s="90"/>
      <c r="N6" s="90"/>
      <c r="O6" s="90"/>
      <c r="P6" s="90"/>
      <c r="Q6" s="90"/>
      <c r="R6" s="90"/>
      <c r="S6" s="90"/>
      <c r="T6" s="90"/>
      <c r="U6" s="90"/>
      <c r="V6" s="90"/>
      <c r="W6" s="90"/>
      <c r="X6" s="90"/>
      <c r="Y6" s="89"/>
      <c r="Z6" s="89"/>
      <c r="AA6" s="89"/>
      <c r="AB6" s="89"/>
      <c r="AC6" s="36"/>
      <c r="AD6" s="36"/>
      <c r="AE6" s="36"/>
      <c r="AF6" s="36"/>
      <c r="AG6" s="36"/>
      <c r="AH6" s="36"/>
    </row>
    <row r="7" spans="1:62" ht="46.5" customHeight="1" x14ac:dyDescent="0.25">
      <c r="A7" s="4">
        <f t="shared" ref="A7:A14" si="0">1+A6</f>
        <v>3</v>
      </c>
      <c r="B7" s="1" t="s">
        <v>156</v>
      </c>
      <c r="C7" s="61"/>
      <c r="D7" s="61"/>
      <c r="E7" s="61"/>
      <c r="F7" s="61"/>
      <c r="G7" s="61"/>
      <c r="H7" s="274">
        <v>19</v>
      </c>
      <c r="I7" s="61"/>
      <c r="J7" s="78"/>
      <c r="K7" s="61"/>
      <c r="L7" s="61"/>
      <c r="M7" s="61"/>
      <c r="N7" s="61"/>
      <c r="O7" s="61"/>
      <c r="P7" s="61"/>
      <c r="Q7" s="61"/>
      <c r="R7" s="61"/>
      <c r="S7" s="61"/>
      <c r="T7" s="61"/>
      <c r="U7" s="61"/>
      <c r="V7" s="61"/>
      <c r="W7" s="61"/>
      <c r="X7" s="61"/>
      <c r="Y7" s="61"/>
      <c r="Z7" s="61"/>
      <c r="AA7" s="61"/>
      <c r="AB7" s="61"/>
      <c r="AC7" s="36"/>
      <c r="AD7" s="36"/>
      <c r="AE7" s="36"/>
      <c r="AF7" s="36"/>
      <c r="AG7" s="36"/>
      <c r="AH7" s="36"/>
    </row>
    <row r="8" spans="1:62" ht="49.5" customHeight="1" x14ac:dyDescent="0.25">
      <c r="A8" s="4">
        <f t="shared" si="0"/>
        <v>4</v>
      </c>
      <c r="B8" s="1" t="s">
        <v>157</v>
      </c>
      <c r="C8" s="61"/>
      <c r="D8" s="61"/>
      <c r="E8" s="61"/>
      <c r="F8" s="61"/>
      <c r="G8" s="61"/>
      <c r="H8" s="131"/>
      <c r="I8" s="61"/>
      <c r="J8" s="78"/>
      <c r="K8" s="61"/>
      <c r="L8" s="61"/>
      <c r="M8" s="61"/>
      <c r="N8" s="61"/>
      <c r="O8" s="61"/>
      <c r="P8" s="61"/>
      <c r="Q8" s="61"/>
      <c r="R8" s="61"/>
      <c r="S8" s="61"/>
      <c r="T8" s="61"/>
      <c r="U8" s="61"/>
      <c r="V8" s="61"/>
      <c r="W8" s="61"/>
      <c r="X8" s="61"/>
      <c r="Y8" s="61"/>
      <c r="Z8" s="61"/>
      <c r="AA8" s="61"/>
      <c r="AB8" s="61"/>
      <c r="AC8" s="36"/>
      <c r="AD8" s="36"/>
      <c r="AE8" s="36"/>
      <c r="AF8" s="36"/>
      <c r="AG8" s="36"/>
      <c r="AH8" s="36"/>
    </row>
    <row r="9" spans="1:62" ht="33" customHeight="1" x14ac:dyDescent="0.25">
      <c r="A9" s="4">
        <f t="shared" si="0"/>
        <v>5</v>
      </c>
      <c r="B9" s="1" t="s">
        <v>158</v>
      </c>
      <c r="C9" s="61"/>
      <c r="D9" s="61"/>
      <c r="E9" s="61"/>
      <c r="F9" s="61"/>
      <c r="G9" s="61"/>
      <c r="H9" s="131"/>
      <c r="I9" s="61"/>
      <c r="J9" s="78"/>
      <c r="K9" s="61"/>
      <c r="L9" s="61"/>
      <c r="M9" s="61"/>
      <c r="N9" s="61"/>
      <c r="O9" s="61"/>
      <c r="P9" s="61"/>
      <c r="Q9" s="61"/>
      <c r="R9" s="61"/>
      <c r="S9" s="61"/>
      <c r="T9" s="61"/>
      <c r="U9" s="61"/>
      <c r="V9" s="61"/>
      <c r="W9" s="61"/>
      <c r="X9" s="78"/>
      <c r="Y9" s="61"/>
      <c r="Z9" s="61"/>
      <c r="AA9" s="61"/>
      <c r="AB9" s="61"/>
      <c r="AC9" s="36"/>
      <c r="AD9" s="36"/>
      <c r="AE9" s="36"/>
      <c r="AF9" s="36"/>
      <c r="AG9" s="36"/>
      <c r="AH9" s="36"/>
    </row>
    <row r="10" spans="1:62" ht="39.950000000000003" customHeight="1" x14ac:dyDescent="0.25">
      <c r="A10" s="4">
        <f t="shared" si="0"/>
        <v>6</v>
      </c>
      <c r="B10" s="1" t="s">
        <v>159</v>
      </c>
      <c r="C10" s="61"/>
      <c r="D10" s="61"/>
      <c r="E10" s="61"/>
      <c r="F10" s="61"/>
      <c r="G10" s="61"/>
      <c r="H10" s="131"/>
      <c r="I10" s="5"/>
      <c r="J10" s="78"/>
      <c r="K10" s="61"/>
      <c r="L10" s="61"/>
      <c r="M10" s="61"/>
      <c r="N10" s="61"/>
      <c r="O10" s="61"/>
      <c r="P10" s="61"/>
      <c r="Q10" s="61"/>
      <c r="R10" s="61"/>
      <c r="S10" s="61"/>
      <c r="T10" s="5"/>
      <c r="U10" s="5"/>
      <c r="V10" s="5"/>
      <c r="W10" s="5"/>
      <c r="X10" s="61"/>
      <c r="Y10" s="61"/>
      <c r="Z10" s="61"/>
      <c r="AA10" s="61"/>
      <c r="AB10" s="61"/>
      <c r="AC10" s="36"/>
      <c r="AD10" s="36"/>
      <c r="AE10" s="36"/>
      <c r="AF10" s="36"/>
      <c r="AG10" s="36"/>
      <c r="AH10" s="36"/>
    </row>
    <row r="11" spans="1:62" ht="45" customHeight="1" x14ac:dyDescent="0.25">
      <c r="A11" s="4">
        <f t="shared" si="0"/>
        <v>7</v>
      </c>
      <c r="B11" s="1" t="s">
        <v>160</v>
      </c>
      <c r="C11" s="61"/>
      <c r="D11" s="61"/>
      <c r="E11" s="61"/>
      <c r="F11" s="61"/>
      <c r="G11" s="61"/>
      <c r="H11" s="91"/>
      <c r="I11" s="61"/>
      <c r="J11" s="78"/>
      <c r="K11" s="61"/>
      <c r="L11" s="61"/>
      <c r="M11" s="61"/>
      <c r="N11" s="61"/>
      <c r="O11" s="61"/>
      <c r="P11" s="61"/>
      <c r="Q11" s="61"/>
      <c r="R11" s="61"/>
      <c r="S11" s="61"/>
      <c r="T11" s="61"/>
      <c r="U11" s="61"/>
      <c r="V11" s="61"/>
      <c r="W11" s="61"/>
      <c r="X11" s="61"/>
      <c r="Y11" s="61"/>
      <c r="Z11" s="61"/>
      <c r="AA11" s="61"/>
      <c r="AB11" s="61"/>
      <c r="AC11" s="36"/>
      <c r="AD11" s="36"/>
      <c r="AE11" s="36"/>
      <c r="AF11" s="36"/>
      <c r="AG11" s="36"/>
      <c r="AH11" s="36"/>
    </row>
    <row r="12" spans="1:62" ht="30.75" customHeight="1" x14ac:dyDescent="0.25">
      <c r="A12" s="4">
        <f t="shared" si="0"/>
        <v>8</v>
      </c>
      <c r="B12" s="1" t="s">
        <v>161</v>
      </c>
      <c r="C12" s="62"/>
      <c r="D12" s="5"/>
      <c r="E12" s="5"/>
      <c r="F12" s="62"/>
      <c r="G12" s="62"/>
      <c r="H12" s="62"/>
      <c r="I12" s="62"/>
      <c r="J12" s="78"/>
      <c r="K12" s="62"/>
      <c r="L12" s="62"/>
      <c r="M12" s="62"/>
      <c r="N12" s="62"/>
      <c r="O12" s="62"/>
      <c r="P12" s="62"/>
      <c r="Q12" s="62"/>
      <c r="R12" s="62"/>
      <c r="S12" s="62"/>
      <c r="T12" s="62"/>
      <c r="U12" s="62"/>
      <c r="V12" s="62"/>
      <c r="W12" s="62"/>
      <c r="X12" s="62"/>
      <c r="Y12" s="61"/>
      <c r="Z12" s="61"/>
      <c r="AA12" s="61"/>
      <c r="AB12" s="61"/>
      <c r="AC12" s="36"/>
      <c r="AD12" s="36"/>
      <c r="AE12" s="36"/>
      <c r="AF12" s="36"/>
      <c r="AG12" s="36"/>
      <c r="AH12" s="36"/>
    </row>
    <row r="13" spans="1:62" ht="45" customHeight="1" x14ac:dyDescent="0.25">
      <c r="A13" s="4">
        <f t="shared" si="0"/>
        <v>9</v>
      </c>
      <c r="B13" s="24" t="s">
        <v>162</v>
      </c>
      <c r="C13" s="62"/>
      <c r="D13" s="62"/>
      <c r="E13" s="5"/>
      <c r="F13" s="62"/>
      <c r="G13" s="62"/>
      <c r="H13" s="62"/>
      <c r="I13" s="78"/>
      <c r="J13" s="62"/>
      <c r="K13" s="62"/>
      <c r="L13" s="62"/>
      <c r="M13" s="62"/>
      <c r="N13" s="62"/>
      <c r="O13" s="62"/>
      <c r="P13" s="62"/>
      <c r="Q13" s="62"/>
      <c r="R13" s="62"/>
      <c r="S13" s="62"/>
      <c r="T13" s="62"/>
      <c r="U13" s="62"/>
      <c r="V13" s="62"/>
      <c r="W13" s="62"/>
      <c r="X13" s="62"/>
      <c r="Y13" s="61"/>
      <c r="Z13" s="61"/>
      <c r="AA13" s="61"/>
      <c r="AB13" s="61"/>
      <c r="AC13" s="36"/>
      <c r="AD13" s="36"/>
      <c r="AE13" s="36"/>
      <c r="AF13" s="36"/>
      <c r="AG13" s="36"/>
      <c r="AH13" s="36"/>
    </row>
    <row r="14" spans="1:62" ht="36" customHeight="1" x14ac:dyDescent="0.25">
      <c r="A14" s="4">
        <f t="shared" si="0"/>
        <v>10</v>
      </c>
      <c r="B14" s="24" t="s">
        <v>163</v>
      </c>
      <c r="C14" s="61"/>
      <c r="D14" s="61"/>
      <c r="E14" s="61"/>
      <c r="F14" s="61"/>
      <c r="G14" s="61"/>
      <c r="H14" s="61"/>
      <c r="I14" s="78"/>
      <c r="J14" s="61"/>
      <c r="K14" s="62"/>
      <c r="L14" s="62"/>
      <c r="M14" s="62"/>
      <c r="N14" s="62"/>
      <c r="O14" s="62"/>
      <c r="P14" s="62"/>
      <c r="Q14" s="62"/>
      <c r="R14" s="61"/>
      <c r="S14" s="61"/>
      <c r="T14" s="61"/>
      <c r="U14" s="61"/>
      <c r="V14" s="61"/>
      <c r="W14" s="61"/>
      <c r="X14" s="78"/>
      <c r="Y14" s="61"/>
      <c r="Z14" s="61"/>
      <c r="AA14" s="61"/>
      <c r="AB14" s="61"/>
      <c r="AC14" s="36"/>
      <c r="AD14" s="36"/>
      <c r="AE14" s="36"/>
      <c r="AF14" s="36"/>
      <c r="AG14" s="36"/>
      <c r="AH14" s="36"/>
    </row>
    <row r="15" spans="1:62" ht="36" customHeight="1" x14ac:dyDescent="0.25">
      <c r="A15" s="4"/>
      <c r="B15" s="54" t="s">
        <v>192</v>
      </c>
      <c r="C15" s="61"/>
      <c r="D15" s="61"/>
      <c r="E15" s="61"/>
      <c r="F15" s="61"/>
      <c r="G15" s="61"/>
      <c r="H15" s="61"/>
      <c r="I15" s="78"/>
      <c r="J15" s="61"/>
      <c r="K15" s="62"/>
      <c r="L15" s="62"/>
      <c r="M15" s="62"/>
      <c r="N15" s="62"/>
      <c r="O15" s="62"/>
      <c r="P15" s="62"/>
      <c r="Q15" s="62"/>
      <c r="R15" s="61"/>
      <c r="S15" s="61"/>
      <c r="T15" s="61"/>
      <c r="U15" s="61"/>
      <c r="V15" s="61"/>
      <c r="W15" s="61"/>
      <c r="X15" s="78"/>
      <c r="Y15" s="61"/>
      <c r="Z15" s="61"/>
      <c r="AA15" s="61"/>
      <c r="AB15" s="61"/>
      <c r="AC15" s="36"/>
      <c r="AD15" s="36"/>
      <c r="AE15" s="36"/>
      <c r="AF15" s="36"/>
      <c r="AG15" s="36"/>
      <c r="AH15" s="36"/>
    </row>
    <row r="16" spans="1:62" ht="51" customHeight="1" x14ac:dyDescent="0.25">
      <c r="A16" s="4">
        <f>1+A14</f>
        <v>11</v>
      </c>
      <c r="B16" s="24" t="s">
        <v>63</v>
      </c>
      <c r="C16" s="61"/>
      <c r="D16" s="61"/>
      <c r="E16" s="61"/>
      <c r="F16" s="61"/>
      <c r="G16" s="61"/>
      <c r="H16" s="61"/>
      <c r="I16" s="78"/>
      <c r="J16" s="61"/>
      <c r="K16" s="62"/>
      <c r="L16" s="62"/>
      <c r="M16" s="62"/>
      <c r="N16" s="62"/>
      <c r="O16" s="62"/>
      <c r="P16" s="62"/>
      <c r="Q16" s="62"/>
      <c r="R16" s="61"/>
      <c r="S16" s="61"/>
      <c r="T16" s="61"/>
      <c r="U16" s="61"/>
      <c r="V16" s="61"/>
      <c r="W16" s="61"/>
      <c r="X16" s="78"/>
      <c r="Y16" s="61"/>
      <c r="Z16" s="61"/>
      <c r="AA16" s="61"/>
      <c r="AB16" s="61"/>
      <c r="AC16" s="36"/>
      <c r="AD16" s="36"/>
      <c r="AE16" s="36"/>
      <c r="AF16" s="36"/>
      <c r="AG16" s="36"/>
      <c r="AH16" s="36"/>
    </row>
    <row r="17" spans="1:34" ht="45" customHeight="1" x14ac:dyDescent="0.25">
      <c r="A17" s="4">
        <f>1+A16</f>
        <v>12</v>
      </c>
      <c r="B17" s="24" t="s">
        <v>64</v>
      </c>
      <c r="C17" s="61"/>
      <c r="D17" s="61"/>
      <c r="E17" s="61"/>
      <c r="F17" s="61"/>
      <c r="G17" s="61"/>
      <c r="H17" s="61"/>
      <c r="I17" s="78"/>
      <c r="J17" s="61"/>
      <c r="K17" s="62"/>
      <c r="L17" s="62"/>
      <c r="M17" s="62"/>
      <c r="N17" s="62"/>
      <c r="O17" s="62"/>
      <c r="P17" s="62"/>
      <c r="Q17" s="62"/>
      <c r="R17" s="61"/>
      <c r="S17" s="61"/>
      <c r="T17" s="61"/>
      <c r="U17" s="61"/>
      <c r="V17" s="61"/>
      <c r="W17" s="61"/>
      <c r="X17" s="78"/>
      <c r="Y17" s="61"/>
      <c r="Z17" s="61"/>
      <c r="AA17" s="61"/>
      <c r="AB17" s="61"/>
      <c r="AC17" s="36"/>
      <c r="AD17" s="36"/>
      <c r="AE17" s="36"/>
      <c r="AF17" s="36"/>
      <c r="AG17" s="36"/>
      <c r="AH17" s="36"/>
    </row>
    <row r="18" spans="1:34" ht="43.5" customHeight="1" x14ac:dyDescent="0.25">
      <c r="A18" s="4">
        <f t="shared" ref="A18:A23" si="1">1+A17</f>
        <v>13</v>
      </c>
      <c r="B18" s="24" t="s">
        <v>65</v>
      </c>
      <c r="C18" s="61"/>
      <c r="D18" s="61"/>
      <c r="E18" s="61"/>
      <c r="F18" s="61"/>
      <c r="G18" s="61"/>
      <c r="H18" s="61"/>
      <c r="I18" s="78"/>
      <c r="J18" s="61"/>
      <c r="K18" s="62"/>
      <c r="L18" s="62"/>
      <c r="M18" s="62"/>
      <c r="N18" s="62"/>
      <c r="O18" s="62"/>
      <c r="P18" s="62"/>
      <c r="Q18" s="62"/>
      <c r="R18" s="61"/>
      <c r="S18" s="61"/>
      <c r="T18" s="61"/>
      <c r="U18" s="61"/>
      <c r="V18" s="61"/>
      <c r="W18" s="61"/>
      <c r="X18" s="78"/>
      <c r="Y18" s="61"/>
      <c r="Z18" s="61"/>
      <c r="AA18" s="61"/>
      <c r="AB18" s="61"/>
      <c r="AC18" s="36"/>
      <c r="AD18" s="36"/>
      <c r="AE18" s="36"/>
      <c r="AF18" s="36"/>
      <c r="AG18" s="36"/>
      <c r="AH18" s="36"/>
    </row>
    <row r="19" spans="1:34" ht="48" customHeight="1" x14ac:dyDescent="0.25">
      <c r="A19" s="4">
        <f t="shared" si="1"/>
        <v>14</v>
      </c>
      <c r="B19" s="24" t="s">
        <v>66</v>
      </c>
      <c r="C19" s="61"/>
      <c r="D19" s="61"/>
      <c r="E19" s="61"/>
      <c r="F19" s="61"/>
      <c r="G19" s="61"/>
      <c r="H19" s="61"/>
      <c r="I19" s="78"/>
      <c r="J19" s="61"/>
      <c r="K19" s="62"/>
      <c r="L19" s="62"/>
      <c r="M19" s="62"/>
      <c r="N19" s="62"/>
      <c r="O19" s="62"/>
      <c r="P19" s="62"/>
      <c r="Q19" s="62"/>
      <c r="R19" s="61"/>
      <c r="S19" s="61"/>
      <c r="T19" s="61"/>
      <c r="U19" s="61"/>
      <c r="V19" s="61"/>
      <c r="W19" s="61"/>
      <c r="X19" s="78"/>
      <c r="Y19" s="61"/>
      <c r="Z19" s="61"/>
      <c r="AA19" s="61"/>
      <c r="AB19" s="61"/>
      <c r="AC19" s="36"/>
      <c r="AD19" s="36"/>
      <c r="AE19" s="36"/>
      <c r="AF19" s="36"/>
      <c r="AG19" s="36"/>
      <c r="AH19" s="36"/>
    </row>
    <row r="20" spans="1:34" ht="36" customHeight="1" x14ac:dyDescent="0.25">
      <c r="A20" s="4">
        <f t="shared" si="1"/>
        <v>15</v>
      </c>
      <c r="B20" s="24" t="s">
        <v>124</v>
      </c>
      <c r="C20" s="61"/>
      <c r="D20" s="61"/>
      <c r="E20" s="61"/>
      <c r="F20" s="61"/>
      <c r="G20" s="61"/>
      <c r="H20" s="61"/>
      <c r="I20" s="78"/>
      <c r="J20" s="61"/>
      <c r="K20" s="62"/>
      <c r="L20" s="62"/>
      <c r="M20" s="62"/>
      <c r="N20" s="62"/>
      <c r="O20" s="62"/>
      <c r="P20" s="62"/>
      <c r="Q20" s="62"/>
      <c r="R20" s="61"/>
      <c r="S20" s="61"/>
      <c r="T20" s="61"/>
      <c r="U20" s="61"/>
      <c r="V20" s="61"/>
      <c r="W20" s="61"/>
      <c r="X20" s="78"/>
      <c r="Y20" s="61"/>
      <c r="Z20" s="61"/>
      <c r="AA20" s="61"/>
      <c r="AB20" s="61"/>
      <c r="AC20" s="36"/>
      <c r="AD20" s="36"/>
      <c r="AE20" s="36"/>
      <c r="AF20" s="36"/>
      <c r="AG20" s="36"/>
      <c r="AH20" s="36"/>
    </row>
    <row r="21" spans="1:34" ht="45" customHeight="1" x14ac:dyDescent="0.25">
      <c r="A21" s="4">
        <f t="shared" si="1"/>
        <v>16</v>
      </c>
      <c r="B21" s="24" t="s">
        <v>67</v>
      </c>
      <c r="C21" s="61"/>
      <c r="D21" s="61"/>
      <c r="E21" s="61"/>
      <c r="F21" s="61"/>
      <c r="G21" s="61"/>
      <c r="H21" s="61"/>
      <c r="I21" s="78"/>
      <c r="J21" s="61"/>
      <c r="K21" s="62"/>
      <c r="L21" s="62"/>
      <c r="M21" s="62"/>
      <c r="N21" s="62"/>
      <c r="O21" s="62"/>
      <c r="P21" s="62"/>
      <c r="Q21" s="62"/>
      <c r="R21" s="61"/>
      <c r="S21" s="61"/>
      <c r="T21" s="61"/>
      <c r="U21" s="61"/>
      <c r="V21" s="61"/>
      <c r="W21" s="61"/>
      <c r="X21" s="78"/>
      <c r="Y21" s="61"/>
      <c r="Z21" s="61"/>
      <c r="AA21" s="61"/>
      <c r="AB21" s="61"/>
      <c r="AC21" s="36"/>
      <c r="AD21" s="36"/>
      <c r="AE21" s="36"/>
      <c r="AF21" s="36"/>
      <c r="AG21" s="36"/>
      <c r="AH21" s="36"/>
    </row>
    <row r="22" spans="1:34" ht="48" customHeight="1" x14ac:dyDescent="0.25">
      <c r="A22" s="4">
        <f t="shared" si="1"/>
        <v>17</v>
      </c>
      <c r="B22" s="24" t="s">
        <v>68</v>
      </c>
      <c r="C22" s="61"/>
      <c r="D22" s="61"/>
      <c r="E22" s="61"/>
      <c r="F22" s="61"/>
      <c r="G22" s="61"/>
      <c r="H22" s="61"/>
      <c r="I22" s="78"/>
      <c r="J22" s="61"/>
      <c r="K22" s="62"/>
      <c r="L22" s="62"/>
      <c r="M22" s="62"/>
      <c r="N22" s="62"/>
      <c r="O22" s="62"/>
      <c r="P22" s="62"/>
      <c r="Q22" s="62"/>
      <c r="R22" s="61"/>
      <c r="S22" s="61"/>
      <c r="T22" s="61"/>
      <c r="U22" s="61"/>
      <c r="V22" s="61"/>
      <c r="W22" s="61"/>
      <c r="X22" s="78"/>
      <c r="Y22" s="61"/>
      <c r="Z22" s="61"/>
      <c r="AA22" s="61"/>
      <c r="AB22" s="61"/>
      <c r="AC22" s="36"/>
      <c r="AD22" s="36"/>
      <c r="AE22" s="36"/>
      <c r="AF22" s="36"/>
      <c r="AG22" s="36"/>
      <c r="AH22" s="36"/>
    </row>
    <row r="23" spans="1:34" ht="45" customHeight="1" x14ac:dyDescent="0.25">
      <c r="A23" s="4">
        <f t="shared" si="1"/>
        <v>18</v>
      </c>
      <c r="B23" s="24" t="s">
        <v>69</v>
      </c>
      <c r="C23" s="61"/>
      <c r="D23" s="61"/>
      <c r="E23" s="61"/>
      <c r="F23" s="61"/>
      <c r="G23" s="61"/>
      <c r="H23" s="61"/>
      <c r="I23" s="78"/>
      <c r="J23" s="61"/>
      <c r="K23" s="62"/>
      <c r="L23" s="62"/>
      <c r="M23" s="62"/>
      <c r="N23" s="62"/>
      <c r="O23" s="62"/>
      <c r="P23" s="62"/>
      <c r="Q23" s="62"/>
      <c r="R23" s="61"/>
      <c r="S23" s="61"/>
      <c r="T23" s="61"/>
      <c r="U23" s="61"/>
      <c r="V23" s="61"/>
      <c r="W23" s="61"/>
      <c r="X23" s="78"/>
      <c r="Y23" s="61"/>
      <c r="Z23" s="61"/>
      <c r="AA23" s="61"/>
      <c r="AB23" s="61"/>
      <c r="AC23" s="36"/>
      <c r="AD23" s="36"/>
      <c r="AE23" s="36"/>
      <c r="AF23" s="36"/>
      <c r="AG23" s="36"/>
      <c r="AH23" s="36"/>
    </row>
    <row r="24" spans="1:34" ht="36" customHeight="1" x14ac:dyDescent="0.25">
      <c r="A24" s="4"/>
      <c r="B24" s="58" t="s">
        <v>193</v>
      </c>
      <c r="C24" s="61"/>
      <c r="D24" s="61"/>
      <c r="E24" s="61"/>
      <c r="F24" s="61"/>
      <c r="G24" s="61"/>
      <c r="H24" s="61"/>
      <c r="I24" s="78"/>
      <c r="J24" s="61"/>
      <c r="K24" s="62"/>
      <c r="L24" s="62"/>
      <c r="M24" s="62"/>
      <c r="N24" s="62"/>
      <c r="O24" s="62"/>
      <c r="P24" s="62"/>
      <c r="Q24" s="62"/>
      <c r="R24" s="61"/>
      <c r="S24" s="61"/>
      <c r="T24" s="61"/>
      <c r="U24" s="61"/>
      <c r="V24" s="61"/>
      <c r="W24" s="61"/>
      <c r="X24" s="78"/>
      <c r="Y24" s="61"/>
      <c r="Z24" s="61"/>
      <c r="AA24" s="61"/>
      <c r="AB24" s="61"/>
      <c r="AC24" s="36"/>
      <c r="AD24" s="36"/>
      <c r="AE24" s="36"/>
      <c r="AF24" s="36"/>
      <c r="AG24" s="36"/>
      <c r="AH24" s="36"/>
    </row>
    <row r="25" spans="1:34" ht="35.25" customHeight="1" x14ac:dyDescent="0.25">
      <c r="A25" s="4">
        <f>1+A23</f>
        <v>19</v>
      </c>
      <c r="B25" s="70" t="s">
        <v>200</v>
      </c>
      <c r="C25" s="61"/>
      <c r="D25" s="61"/>
      <c r="E25" s="61"/>
      <c r="F25" s="61"/>
      <c r="G25" s="61"/>
      <c r="H25" s="61"/>
      <c r="I25" s="78"/>
      <c r="J25" s="61"/>
      <c r="K25" s="62"/>
      <c r="L25" s="62"/>
      <c r="M25" s="62"/>
      <c r="N25" s="62"/>
      <c r="O25" s="62"/>
      <c r="P25" s="62"/>
      <c r="Q25" s="62"/>
      <c r="R25" s="61"/>
      <c r="S25" s="61"/>
      <c r="T25" s="61"/>
      <c r="U25" s="61"/>
      <c r="V25" s="61"/>
      <c r="W25" s="61"/>
      <c r="X25" s="78"/>
      <c r="Y25" s="61"/>
      <c r="Z25" s="61"/>
      <c r="AA25" s="61"/>
      <c r="AB25" s="61"/>
      <c r="AC25" s="36"/>
      <c r="AD25" s="36"/>
      <c r="AE25" s="36"/>
      <c r="AF25" s="36"/>
      <c r="AG25" s="36"/>
      <c r="AH25" s="36"/>
    </row>
    <row r="26" spans="1:34" ht="93" customHeight="1" x14ac:dyDescent="0.25">
      <c r="A26" s="4">
        <f>1+A25</f>
        <v>20</v>
      </c>
      <c r="B26" s="52" t="s">
        <v>201</v>
      </c>
      <c r="C26" s="61"/>
      <c r="D26" s="61"/>
      <c r="E26" s="61"/>
      <c r="F26" s="61"/>
      <c r="G26" s="61"/>
      <c r="H26" s="61"/>
      <c r="I26" s="78"/>
      <c r="J26" s="61"/>
      <c r="K26" s="62"/>
      <c r="L26" s="62"/>
      <c r="M26" s="62"/>
      <c r="N26" s="62"/>
      <c r="O26" s="62"/>
      <c r="P26" s="92"/>
      <c r="Q26" s="62"/>
      <c r="R26" s="61"/>
      <c r="S26" s="61"/>
      <c r="T26" s="61"/>
      <c r="U26" s="61"/>
      <c r="V26" s="61"/>
      <c r="W26" s="61"/>
      <c r="X26" s="78"/>
      <c r="Y26" s="61"/>
      <c r="Z26" s="61"/>
      <c r="AA26" s="61"/>
      <c r="AB26" s="61"/>
      <c r="AC26" s="36"/>
      <c r="AD26" s="36"/>
      <c r="AE26" s="36"/>
      <c r="AF26" s="36"/>
      <c r="AG26" s="36"/>
      <c r="AH26" s="36"/>
    </row>
    <row r="27" spans="1:34" ht="84.75" customHeight="1" x14ac:dyDescent="0.25">
      <c r="A27" s="4">
        <f t="shared" ref="A27:A30" si="2">1+A26</f>
        <v>21</v>
      </c>
      <c r="B27" s="52" t="s">
        <v>202</v>
      </c>
      <c r="C27" s="61"/>
      <c r="D27" s="61"/>
      <c r="E27" s="61"/>
      <c r="F27" s="61"/>
      <c r="G27" s="61"/>
      <c r="H27" s="61"/>
      <c r="I27" s="78"/>
      <c r="J27" s="61"/>
      <c r="K27" s="62"/>
      <c r="L27" s="62"/>
      <c r="M27" s="62"/>
      <c r="N27" s="62"/>
      <c r="O27" s="62"/>
      <c r="P27" s="62"/>
      <c r="Q27" s="62"/>
      <c r="R27" s="61"/>
      <c r="S27" s="61"/>
      <c r="T27" s="61"/>
      <c r="U27" s="61"/>
      <c r="V27" s="61"/>
      <c r="W27" s="61"/>
      <c r="X27" s="78"/>
      <c r="Y27" s="61"/>
      <c r="Z27" s="61"/>
      <c r="AA27" s="61"/>
      <c r="AB27" s="61"/>
      <c r="AC27" s="36"/>
      <c r="AD27" s="36"/>
      <c r="AE27" s="36"/>
      <c r="AF27" s="36"/>
      <c r="AG27" s="36"/>
      <c r="AH27" s="36"/>
    </row>
    <row r="28" spans="1:34" ht="66.75" customHeight="1" x14ac:dyDescent="0.25">
      <c r="A28" s="4">
        <f t="shared" si="2"/>
        <v>22</v>
      </c>
      <c r="B28" s="52" t="s">
        <v>203</v>
      </c>
      <c r="C28" s="62"/>
      <c r="D28" s="5"/>
      <c r="E28" s="62"/>
      <c r="F28" s="62"/>
      <c r="G28" s="62"/>
      <c r="H28" s="62"/>
      <c r="I28" s="5"/>
      <c r="J28" s="5"/>
      <c r="K28" s="62"/>
      <c r="L28" s="62"/>
      <c r="M28" s="62"/>
      <c r="N28" s="62"/>
      <c r="O28" s="62"/>
      <c r="P28" s="62"/>
      <c r="Q28" s="62"/>
      <c r="R28" s="78"/>
      <c r="S28" s="78"/>
      <c r="T28" s="61"/>
      <c r="U28" s="61"/>
      <c r="V28" s="61"/>
      <c r="W28" s="61"/>
      <c r="X28" s="61"/>
      <c r="Y28" s="61"/>
      <c r="Z28" s="61"/>
      <c r="AA28" s="61"/>
      <c r="AB28" s="61"/>
      <c r="AC28" s="36"/>
      <c r="AD28" s="36"/>
      <c r="AE28" s="36"/>
      <c r="AF28" s="36"/>
      <c r="AG28" s="36"/>
      <c r="AH28" s="36"/>
    </row>
    <row r="29" spans="1:34" ht="55.5" customHeight="1" x14ac:dyDescent="0.25">
      <c r="A29" s="4">
        <f t="shared" si="2"/>
        <v>23</v>
      </c>
      <c r="B29" s="52" t="s">
        <v>204</v>
      </c>
      <c r="C29" s="62"/>
      <c r="D29" s="5"/>
      <c r="E29" s="62"/>
      <c r="F29" s="62"/>
      <c r="G29" s="62"/>
      <c r="H29" s="62"/>
      <c r="I29" s="78"/>
      <c r="J29" s="62"/>
      <c r="K29" s="5"/>
      <c r="L29" s="62"/>
      <c r="M29" s="62"/>
      <c r="N29" s="62"/>
      <c r="O29" s="62"/>
      <c r="P29" s="62"/>
      <c r="Q29" s="62"/>
      <c r="R29" s="61"/>
      <c r="S29" s="61"/>
      <c r="T29" s="61"/>
      <c r="U29" s="61"/>
      <c r="V29" s="61"/>
      <c r="W29" s="61"/>
      <c r="X29" s="61"/>
      <c r="Y29" s="61"/>
      <c r="Z29" s="61"/>
      <c r="AA29" s="61"/>
      <c r="AB29" s="61"/>
      <c r="AC29" s="36"/>
      <c r="AD29" s="36"/>
      <c r="AE29" s="36"/>
      <c r="AF29" s="36"/>
      <c r="AG29" s="36"/>
      <c r="AH29" s="36"/>
    </row>
    <row r="30" spans="1:34" ht="68.25" customHeight="1" x14ac:dyDescent="0.25">
      <c r="A30" s="4">
        <f t="shared" si="2"/>
        <v>24</v>
      </c>
      <c r="B30" s="52" t="s">
        <v>205</v>
      </c>
      <c r="C30" s="62"/>
      <c r="D30" s="5"/>
      <c r="E30" s="62"/>
      <c r="F30" s="62"/>
      <c r="G30" s="62"/>
      <c r="H30" s="62"/>
      <c r="I30" s="62"/>
      <c r="J30" s="62"/>
      <c r="K30" s="62"/>
      <c r="L30" s="5"/>
      <c r="M30" s="5"/>
      <c r="N30" s="5"/>
      <c r="O30" s="5"/>
      <c r="P30" s="62"/>
      <c r="Q30" s="62"/>
      <c r="R30" s="78"/>
      <c r="S30" s="78"/>
      <c r="T30" s="61"/>
      <c r="U30" s="61"/>
      <c r="V30" s="61"/>
      <c r="W30" s="61"/>
      <c r="X30" s="61"/>
      <c r="Y30" s="61"/>
      <c r="Z30" s="61"/>
      <c r="AA30" s="61"/>
      <c r="AB30" s="61"/>
      <c r="AC30" s="36"/>
      <c r="AD30" s="36"/>
      <c r="AE30" s="36"/>
      <c r="AF30" s="36"/>
      <c r="AG30" s="36"/>
      <c r="AH30" s="36"/>
    </row>
    <row r="31" spans="1:34" ht="40.5" customHeight="1" x14ac:dyDescent="0.25">
      <c r="A31" s="323" t="s">
        <v>151</v>
      </c>
      <c r="B31" s="324"/>
      <c r="C31" s="330"/>
      <c r="D31" s="331"/>
      <c r="E31" s="331"/>
      <c r="F31" s="331"/>
      <c r="G31" s="331"/>
      <c r="H31" s="331"/>
      <c r="I31" s="331"/>
      <c r="J31" s="331"/>
      <c r="K31" s="331"/>
      <c r="L31" s="331"/>
      <c r="M31" s="331"/>
      <c r="N31" s="331"/>
      <c r="O31" s="331"/>
      <c r="P31" s="331"/>
      <c r="Q31" s="331"/>
      <c r="R31" s="331"/>
      <c r="S31" s="331"/>
      <c r="T31" s="331"/>
      <c r="U31" s="331"/>
      <c r="V31" s="331"/>
      <c r="W31" s="331"/>
      <c r="X31" s="331"/>
      <c r="Y31" s="331"/>
      <c r="Z31" s="331"/>
      <c r="AA31" s="331"/>
      <c r="AB31" s="332"/>
      <c r="AC31" s="36"/>
      <c r="AD31" s="36"/>
      <c r="AE31" s="36"/>
      <c r="AF31" s="36"/>
      <c r="AG31" s="36"/>
      <c r="AH31" s="36"/>
    </row>
    <row r="32" spans="1:34" ht="27" customHeight="1" x14ac:dyDescent="0.25">
      <c r="A32" s="4">
        <f>1+A30</f>
        <v>25</v>
      </c>
      <c r="B32" s="1" t="s">
        <v>164</v>
      </c>
      <c r="C32" s="62"/>
      <c r="D32" s="5"/>
      <c r="E32" s="62"/>
      <c r="F32" s="62"/>
      <c r="G32" s="62"/>
      <c r="H32" s="62"/>
      <c r="I32" s="78"/>
      <c r="J32" s="61"/>
      <c r="K32" s="61"/>
      <c r="L32" s="61"/>
      <c r="M32" s="61"/>
      <c r="N32" s="61"/>
      <c r="O32" s="61"/>
      <c r="P32" s="61"/>
      <c r="Q32" s="61"/>
      <c r="R32" s="62"/>
      <c r="S32" s="62"/>
      <c r="T32" s="62"/>
      <c r="U32" s="62"/>
      <c r="V32" s="62"/>
      <c r="W32" s="62"/>
      <c r="X32" s="61"/>
      <c r="Y32" s="61"/>
      <c r="Z32" s="61"/>
      <c r="AA32" s="61"/>
      <c r="AB32" s="61"/>
      <c r="AC32" s="36"/>
      <c r="AD32" s="36"/>
      <c r="AE32" s="36"/>
      <c r="AF32" s="36"/>
      <c r="AG32" s="36"/>
      <c r="AH32" s="36"/>
    </row>
    <row r="33" spans="1:34" ht="48" customHeight="1" x14ac:dyDescent="0.25">
      <c r="A33" s="4">
        <f>1+A32</f>
        <v>26</v>
      </c>
      <c r="B33" s="1" t="s">
        <v>165</v>
      </c>
      <c r="C33" s="62"/>
      <c r="D33" s="5"/>
      <c r="E33" s="62"/>
      <c r="F33" s="62"/>
      <c r="G33" s="62"/>
      <c r="H33" s="62"/>
      <c r="I33" s="78"/>
      <c r="J33" s="61"/>
      <c r="K33" s="62"/>
      <c r="L33" s="61"/>
      <c r="M33" s="61"/>
      <c r="N33" s="61"/>
      <c r="O33" s="61"/>
      <c r="P33" s="61"/>
      <c r="Q33" s="61"/>
      <c r="R33" s="62"/>
      <c r="S33" s="62"/>
      <c r="T33" s="62"/>
      <c r="U33" s="62"/>
      <c r="V33" s="62"/>
      <c r="W33" s="62"/>
      <c r="X33" s="61"/>
      <c r="Y33" s="61"/>
      <c r="Z33" s="61"/>
      <c r="AA33" s="61"/>
      <c r="AB33" s="61"/>
      <c r="AC33" s="36"/>
      <c r="AD33" s="36"/>
      <c r="AE33" s="36"/>
      <c r="AF33" s="36"/>
      <c r="AG33" s="36"/>
      <c r="AH33" s="36"/>
    </row>
    <row r="34" spans="1:34" ht="47.25" customHeight="1" x14ac:dyDescent="0.25">
      <c r="A34" s="4">
        <f>1+A33</f>
        <v>27</v>
      </c>
      <c r="B34" s="1" t="s">
        <v>166</v>
      </c>
      <c r="C34" s="62"/>
      <c r="D34" s="5"/>
      <c r="E34" s="62"/>
      <c r="F34" s="62"/>
      <c r="G34" s="62"/>
      <c r="H34" s="62"/>
      <c r="I34" s="78"/>
      <c r="J34" s="61"/>
      <c r="K34" s="61"/>
      <c r="L34" s="61"/>
      <c r="M34" s="61"/>
      <c r="N34" s="61"/>
      <c r="O34" s="61"/>
      <c r="P34" s="61"/>
      <c r="Q34" s="61"/>
      <c r="R34" s="62"/>
      <c r="S34" s="62"/>
      <c r="T34" s="62"/>
      <c r="U34" s="62"/>
      <c r="V34" s="62"/>
      <c r="W34" s="62"/>
      <c r="X34" s="61"/>
      <c r="Y34" s="61"/>
      <c r="Z34" s="61"/>
      <c r="AA34" s="61"/>
      <c r="AB34" s="61"/>
      <c r="AC34" s="36"/>
      <c r="AD34" s="36"/>
      <c r="AE34" s="36"/>
      <c r="AF34" s="36"/>
      <c r="AG34" s="36"/>
      <c r="AH34" s="36"/>
    </row>
    <row r="35" spans="1:34" ht="61.5" customHeight="1" x14ac:dyDescent="0.25">
      <c r="A35" s="4">
        <f>1+A34</f>
        <v>28</v>
      </c>
      <c r="B35" s="37" t="s">
        <v>167</v>
      </c>
      <c r="C35" s="61"/>
      <c r="D35" s="61"/>
      <c r="E35" s="61"/>
      <c r="F35" s="61"/>
      <c r="G35" s="61"/>
      <c r="H35" s="61"/>
      <c r="I35" s="61"/>
      <c r="J35" s="61"/>
      <c r="K35" s="61"/>
      <c r="L35" s="78"/>
      <c r="M35" s="78"/>
      <c r="N35" s="78"/>
      <c r="O35" s="78"/>
      <c r="P35" s="61"/>
      <c r="Q35" s="61"/>
      <c r="R35" s="61"/>
      <c r="S35" s="61"/>
      <c r="T35" s="61"/>
      <c r="U35" s="61"/>
      <c r="V35" s="61"/>
      <c r="W35" s="61"/>
      <c r="X35" s="61"/>
      <c r="Y35" s="61"/>
      <c r="Z35" s="61"/>
      <c r="AA35" s="61"/>
      <c r="AB35" s="61"/>
    </row>
    <row r="36" spans="1:34" ht="48.95" customHeight="1" x14ac:dyDescent="0.25">
      <c r="A36" s="51">
        <f>1+A35</f>
        <v>29</v>
      </c>
      <c r="B36" s="37" t="s">
        <v>168</v>
      </c>
      <c r="C36" s="61"/>
      <c r="D36" s="61"/>
      <c r="E36" s="61"/>
      <c r="F36" s="61"/>
      <c r="G36" s="61"/>
      <c r="H36" s="61"/>
      <c r="I36" s="61"/>
      <c r="J36" s="61"/>
      <c r="K36" s="61"/>
      <c r="L36" s="78"/>
      <c r="M36" s="78"/>
      <c r="N36" s="78"/>
      <c r="O36" s="78"/>
      <c r="P36" s="61"/>
      <c r="Q36" s="61"/>
      <c r="R36" s="61"/>
      <c r="S36" s="61"/>
      <c r="T36" s="61"/>
      <c r="U36" s="61"/>
      <c r="V36" s="61"/>
      <c r="W36" s="61"/>
      <c r="X36" s="61"/>
      <c r="Y36" s="61"/>
      <c r="Z36" s="61"/>
      <c r="AA36" s="61"/>
      <c r="AB36" s="61"/>
    </row>
    <row r="37" spans="1:34" ht="32.25" customHeight="1" x14ac:dyDescent="0.25">
      <c r="A37" s="51">
        <f t="shared" ref="A37" si="3">1+A36</f>
        <v>30</v>
      </c>
      <c r="B37" s="16" t="s">
        <v>169</v>
      </c>
      <c r="C37" s="61"/>
      <c r="D37" s="61"/>
      <c r="E37" s="61"/>
      <c r="F37" s="61"/>
      <c r="G37" s="61"/>
      <c r="H37" s="61"/>
      <c r="I37" s="61"/>
      <c r="J37" s="61"/>
      <c r="K37" s="61"/>
      <c r="L37" s="62"/>
      <c r="M37" s="62"/>
      <c r="N37" s="62"/>
      <c r="O37" s="62"/>
      <c r="P37" s="62"/>
      <c r="Q37" s="62"/>
      <c r="R37" s="61"/>
      <c r="S37" s="61"/>
      <c r="T37" s="61"/>
      <c r="U37" s="61"/>
      <c r="V37" s="61"/>
      <c r="W37" s="61"/>
      <c r="X37" s="61"/>
      <c r="Y37" s="61"/>
      <c r="Z37" s="61"/>
      <c r="AA37" s="61"/>
      <c r="AB37" s="61"/>
    </row>
    <row r="38" spans="1:34" ht="49.5" customHeight="1" x14ac:dyDescent="0.25">
      <c r="A38" s="51">
        <f>1+A37</f>
        <v>31</v>
      </c>
      <c r="B38" s="16" t="s">
        <v>170</v>
      </c>
      <c r="C38" s="5"/>
      <c r="D38" s="62"/>
      <c r="E38" s="62"/>
      <c r="F38" s="62"/>
      <c r="G38" s="62"/>
      <c r="H38" s="62"/>
      <c r="I38" s="62"/>
      <c r="J38" s="61"/>
      <c r="K38" s="62"/>
      <c r="L38" s="62"/>
      <c r="M38" s="62"/>
      <c r="N38" s="62"/>
      <c r="O38" s="62"/>
      <c r="P38" s="62"/>
      <c r="Q38" s="62"/>
      <c r="R38" s="78"/>
      <c r="S38" s="78"/>
      <c r="T38" s="61"/>
      <c r="U38" s="61"/>
      <c r="V38" s="61"/>
      <c r="W38" s="61"/>
      <c r="X38" s="61"/>
      <c r="Y38" s="61"/>
      <c r="Z38" s="61"/>
      <c r="AA38" s="61"/>
      <c r="AB38" s="61"/>
    </row>
    <row r="39" spans="1:34" s="35" customFormat="1" ht="21.95" customHeight="1" x14ac:dyDescent="0.25">
      <c r="A39" s="50"/>
      <c r="B39" s="60" t="s">
        <v>129</v>
      </c>
      <c r="C39" s="61"/>
      <c r="D39" s="62"/>
      <c r="E39" s="62"/>
      <c r="F39" s="62"/>
      <c r="G39" s="62"/>
      <c r="H39" s="62"/>
      <c r="I39" s="61"/>
      <c r="J39" s="61"/>
      <c r="K39" s="62"/>
      <c r="L39" s="61"/>
      <c r="M39" s="61"/>
      <c r="N39" s="61"/>
      <c r="O39" s="61"/>
      <c r="P39" s="62"/>
      <c r="Q39" s="62"/>
      <c r="R39" s="61"/>
      <c r="S39" s="61"/>
      <c r="T39" s="61"/>
      <c r="U39" s="61"/>
      <c r="V39" s="61"/>
      <c r="W39" s="61"/>
      <c r="X39" s="61"/>
      <c r="Y39" s="61"/>
      <c r="Z39" s="61"/>
      <c r="AA39" s="61"/>
      <c r="AB39" s="61"/>
    </row>
    <row r="40" spans="1:34" s="38" customFormat="1" ht="50.1" customHeight="1" x14ac:dyDescent="0.25">
      <c r="A40" s="50"/>
      <c r="B40" s="16" t="s">
        <v>70</v>
      </c>
      <c r="C40" s="61"/>
      <c r="D40" s="62"/>
      <c r="E40" s="62"/>
      <c r="F40" s="62"/>
      <c r="G40" s="62"/>
      <c r="H40" s="62"/>
      <c r="I40" s="61"/>
      <c r="J40" s="61"/>
      <c r="K40" s="62"/>
      <c r="L40" s="61"/>
      <c r="M40" s="61"/>
      <c r="N40" s="61"/>
      <c r="O40" s="61"/>
      <c r="P40" s="62"/>
      <c r="Q40" s="62"/>
      <c r="R40" s="61"/>
      <c r="S40" s="61"/>
      <c r="T40" s="61"/>
      <c r="U40" s="61"/>
      <c r="V40" s="61"/>
      <c r="W40" s="61"/>
      <c r="X40" s="61"/>
      <c r="Y40" s="61"/>
      <c r="Z40" s="61"/>
      <c r="AA40" s="61"/>
      <c r="AB40" s="61"/>
    </row>
    <row r="41" spans="1:34" s="38" customFormat="1" ht="48" customHeight="1" x14ac:dyDescent="0.25">
      <c r="A41" s="50"/>
      <c r="B41" s="16" t="s">
        <v>71</v>
      </c>
      <c r="C41" s="61"/>
      <c r="D41" s="62"/>
      <c r="E41" s="62"/>
      <c r="F41" s="62"/>
      <c r="G41" s="62"/>
      <c r="H41" s="62"/>
      <c r="I41" s="61"/>
      <c r="J41" s="61"/>
      <c r="K41" s="62"/>
      <c r="L41" s="61"/>
      <c r="M41" s="61"/>
      <c r="N41" s="61"/>
      <c r="O41" s="61"/>
      <c r="P41" s="62"/>
      <c r="Q41" s="62"/>
      <c r="R41" s="61"/>
      <c r="S41" s="61"/>
      <c r="T41" s="61"/>
      <c r="U41" s="61"/>
      <c r="V41" s="61"/>
      <c r="W41" s="61"/>
      <c r="X41" s="61"/>
      <c r="Y41" s="61"/>
      <c r="Z41" s="61"/>
      <c r="AA41" s="61"/>
      <c r="AB41" s="61"/>
    </row>
    <row r="42" spans="1:34" s="38" customFormat="1" ht="48.95" customHeight="1" x14ac:dyDescent="0.25">
      <c r="A42" s="50"/>
      <c r="B42" s="16" t="s">
        <v>72</v>
      </c>
      <c r="C42" s="61"/>
      <c r="D42" s="62"/>
      <c r="E42" s="62"/>
      <c r="F42" s="62"/>
      <c r="G42" s="62"/>
      <c r="H42" s="62"/>
      <c r="I42" s="61"/>
      <c r="J42" s="61"/>
      <c r="K42" s="62"/>
      <c r="L42" s="61"/>
      <c r="M42" s="61"/>
      <c r="N42" s="61"/>
      <c r="O42" s="61"/>
      <c r="P42" s="62"/>
      <c r="Q42" s="62"/>
      <c r="R42" s="61"/>
      <c r="S42" s="61"/>
      <c r="T42" s="61"/>
      <c r="U42" s="61"/>
      <c r="V42" s="61"/>
      <c r="W42" s="61"/>
      <c r="X42" s="61"/>
      <c r="Y42" s="61"/>
      <c r="Z42" s="61"/>
      <c r="AA42" s="61"/>
      <c r="AB42" s="61"/>
    </row>
    <row r="43" spans="1:34" s="38" customFormat="1" ht="35.1" customHeight="1" x14ac:dyDescent="0.25">
      <c r="A43" s="50"/>
      <c r="B43" s="16" t="s">
        <v>73</v>
      </c>
      <c r="C43" s="61"/>
      <c r="D43" s="62"/>
      <c r="E43" s="62"/>
      <c r="F43" s="62"/>
      <c r="G43" s="62"/>
      <c r="H43" s="62"/>
      <c r="I43" s="61"/>
      <c r="J43" s="61"/>
      <c r="K43" s="62"/>
      <c r="L43" s="61"/>
      <c r="M43" s="61"/>
      <c r="N43" s="61"/>
      <c r="O43" s="61"/>
      <c r="P43" s="62"/>
      <c r="Q43" s="62"/>
      <c r="R43" s="61"/>
      <c r="S43" s="61"/>
      <c r="T43" s="61"/>
      <c r="U43" s="61"/>
      <c r="V43" s="61"/>
      <c r="W43" s="61"/>
      <c r="X43" s="61"/>
      <c r="Y43" s="61"/>
      <c r="Z43" s="61"/>
      <c r="AA43" s="61"/>
      <c r="AB43" s="61"/>
    </row>
    <row r="44" spans="1:34" s="63" customFormat="1" ht="21" customHeight="1" x14ac:dyDescent="0.25">
      <c r="A44" s="50"/>
      <c r="B44" s="60" t="s">
        <v>128</v>
      </c>
      <c r="C44" s="61"/>
      <c r="D44" s="62"/>
      <c r="E44" s="62"/>
      <c r="F44" s="62"/>
      <c r="G44" s="62"/>
      <c r="H44" s="62"/>
      <c r="I44" s="61"/>
      <c r="J44" s="61"/>
      <c r="K44" s="62"/>
      <c r="L44" s="61"/>
      <c r="M44" s="61"/>
      <c r="N44" s="61"/>
      <c r="O44" s="61"/>
      <c r="P44" s="62"/>
      <c r="Q44" s="62"/>
      <c r="R44" s="61"/>
      <c r="S44" s="61"/>
      <c r="T44" s="61"/>
      <c r="U44" s="61"/>
      <c r="V44" s="61"/>
      <c r="W44" s="61"/>
      <c r="X44" s="61"/>
      <c r="Y44" s="61"/>
      <c r="Z44" s="61"/>
      <c r="AA44" s="61"/>
      <c r="AB44" s="61"/>
    </row>
    <row r="45" spans="1:34" s="38" customFormat="1" ht="20.100000000000001" customHeight="1" x14ac:dyDescent="0.25">
      <c r="A45" s="50"/>
      <c r="B45" s="16" t="s">
        <v>75</v>
      </c>
      <c r="C45" s="61"/>
      <c r="D45" s="62"/>
      <c r="E45" s="61"/>
      <c r="F45" s="62"/>
      <c r="G45" s="62"/>
      <c r="H45" s="62"/>
      <c r="I45" s="61"/>
      <c r="J45" s="61"/>
      <c r="K45" s="62"/>
      <c r="L45" s="61"/>
      <c r="M45" s="61"/>
      <c r="N45" s="61"/>
      <c r="O45" s="61"/>
      <c r="P45" s="62"/>
      <c r="Q45" s="62"/>
      <c r="R45" s="61"/>
      <c r="S45" s="61"/>
      <c r="T45" s="61"/>
      <c r="U45" s="61"/>
      <c r="V45" s="61"/>
      <c r="W45" s="61"/>
      <c r="X45" s="61"/>
      <c r="Y45" s="61"/>
      <c r="Z45" s="61"/>
      <c r="AA45" s="61"/>
      <c r="AB45" s="61"/>
    </row>
    <row r="46" spans="1:34" ht="21" customHeight="1" x14ac:dyDescent="0.25">
      <c r="A46" s="50"/>
      <c r="B46" s="16" t="s">
        <v>76</v>
      </c>
      <c r="C46" s="61"/>
      <c r="D46" s="62"/>
      <c r="E46" s="61"/>
      <c r="F46" s="62"/>
      <c r="G46" s="62"/>
      <c r="H46" s="62"/>
      <c r="I46" s="61"/>
      <c r="J46" s="61"/>
      <c r="K46" s="62"/>
      <c r="L46" s="61"/>
      <c r="M46" s="61"/>
      <c r="N46" s="61"/>
      <c r="O46" s="61"/>
      <c r="P46" s="62"/>
      <c r="Q46" s="62"/>
      <c r="R46" s="61"/>
      <c r="S46" s="61"/>
      <c r="T46" s="61"/>
      <c r="U46" s="61"/>
      <c r="V46" s="61"/>
      <c r="W46" s="61"/>
      <c r="X46" s="61"/>
      <c r="Y46" s="61"/>
      <c r="Z46" s="61"/>
      <c r="AA46" s="61"/>
      <c r="AB46" s="61"/>
    </row>
    <row r="47" spans="1:34" ht="36" customHeight="1" x14ac:dyDescent="0.25">
      <c r="A47" s="50"/>
      <c r="B47" s="16" t="s">
        <v>77</v>
      </c>
      <c r="C47" s="61"/>
      <c r="D47" s="62"/>
      <c r="E47" s="61"/>
      <c r="F47" s="62"/>
      <c r="G47" s="62"/>
      <c r="H47" s="62"/>
      <c r="I47" s="61"/>
      <c r="J47" s="61"/>
      <c r="K47" s="62"/>
      <c r="L47" s="61"/>
      <c r="M47" s="61"/>
      <c r="N47" s="61"/>
      <c r="O47" s="61"/>
      <c r="P47" s="62"/>
      <c r="Q47" s="62"/>
      <c r="R47" s="61"/>
      <c r="S47" s="61"/>
      <c r="T47" s="61"/>
      <c r="U47" s="61"/>
      <c r="V47" s="61"/>
      <c r="W47" s="61"/>
      <c r="X47" s="61"/>
      <c r="Y47" s="61"/>
      <c r="Z47" s="61"/>
      <c r="AA47" s="61"/>
      <c r="AB47" s="61"/>
    </row>
    <row r="48" spans="1:34" ht="36.950000000000003" customHeight="1" x14ac:dyDescent="0.25">
      <c r="A48" s="50"/>
      <c r="B48" s="16" t="s">
        <v>132</v>
      </c>
      <c r="C48" s="61"/>
      <c r="D48" s="62"/>
      <c r="E48" s="61"/>
      <c r="F48" s="62"/>
      <c r="G48" s="62"/>
      <c r="H48" s="62"/>
      <c r="I48" s="61"/>
      <c r="J48" s="61"/>
      <c r="K48" s="62"/>
      <c r="L48" s="61"/>
      <c r="M48" s="61"/>
      <c r="N48" s="61"/>
      <c r="O48" s="61"/>
      <c r="P48" s="62"/>
      <c r="Q48" s="62"/>
      <c r="R48" s="61"/>
      <c r="S48" s="61"/>
      <c r="T48" s="61"/>
      <c r="U48" s="61"/>
      <c r="V48" s="61"/>
      <c r="W48" s="61"/>
      <c r="X48" s="61"/>
      <c r="Y48" s="61"/>
      <c r="Z48" s="61"/>
      <c r="AA48" s="61"/>
      <c r="AB48" s="61"/>
    </row>
    <row r="49" spans="1:28" ht="23.1" customHeight="1" x14ac:dyDescent="0.25">
      <c r="A49" s="50"/>
      <c r="B49" s="16" t="s">
        <v>131</v>
      </c>
      <c r="C49" s="61"/>
      <c r="D49" s="62"/>
      <c r="E49" s="61"/>
      <c r="F49" s="62"/>
      <c r="G49" s="62"/>
      <c r="H49" s="62"/>
      <c r="I49" s="61"/>
      <c r="J49" s="61"/>
      <c r="K49" s="62"/>
      <c r="L49" s="61"/>
      <c r="M49" s="61"/>
      <c r="N49" s="61"/>
      <c r="O49" s="61"/>
      <c r="P49" s="62"/>
      <c r="Q49" s="62"/>
      <c r="R49" s="61"/>
      <c r="S49" s="61"/>
      <c r="T49" s="61"/>
      <c r="U49" s="61"/>
      <c r="V49" s="61"/>
      <c r="W49" s="61"/>
      <c r="X49" s="61"/>
      <c r="Y49" s="61"/>
      <c r="Z49" s="61"/>
      <c r="AA49" s="61"/>
      <c r="AB49" s="61"/>
    </row>
    <row r="50" spans="1:28" ht="35.1" customHeight="1" x14ac:dyDescent="0.25">
      <c r="A50" s="50"/>
      <c r="B50" s="16" t="s">
        <v>130</v>
      </c>
      <c r="C50" s="61"/>
      <c r="D50" s="62"/>
      <c r="E50" s="61"/>
      <c r="F50" s="62"/>
      <c r="G50" s="62"/>
      <c r="H50" s="62"/>
      <c r="I50" s="61"/>
      <c r="J50" s="61"/>
      <c r="K50" s="62"/>
      <c r="L50" s="61"/>
      <c r="M50" s="61"/>
      <c r="N50" s="61"/>
      <c r="O50" s="61"/>
      <c r="P50" s="62"/>
      <c r="Q50" s="62"/>
      <c r="R50" s="61"/>
      <c r="S50" s="61"/>
      <c r="T50" s="61"/>
      <c r="U50" s="61"/>
      <c r="V50" s="61"/>
      <c r="W50" s="61"/>
      <c r="X50" s="61"/>
      <c r="Y50" s="61"/>
      <c r="Z50" s="61"/>
      <c r="AA50" s="61"/>
      <c r="AB50" s="61"/>
    </row>
    <row r="51" spans="1:28" s="35" customFormat="1" ht="21.95" customHeight="1" x14ac:dyDescent="0.25">
      <c r="A51" s="50"/>
      <c r="B51" s="60" t="s">
        <v>78</v>
      </c>
      <c r="C51" s="61"/>
      <c r="D51" s="62"/>
      <c r="E51" s="62"/>
      <c r="F51" s="62"/>
      <c r="G51" s="62"/>
      <c r="H51" s="62"/>
      <c r="I51" s="61"/>
      <c r="J51" s="61"/>
      <c r="K51" s="62"/>
      <c r="L51" s="61"/>
      <c r="M51" s="61"/>
      <c r="N51" s="61"/>
      <c r="O51" s="61"/>
      <c r="P51" s="62"/>
      <c r="Q51" s="62"/>
      <c r="R51" s="61"/>
      <c r="S51" s="61"/>
      <c r="T51" s="61"/>
      <c r="U51" s="61"/>
      <c r="V51" s="61"/>
      <c r="W51" s="61"/>
      <c r="X51" s="61"/>
      <c r="Y51" s="61"/>
      <c r="Z51" s="61"/>
      <c r="AA51" s="61"/>
      <c r="AB51" s="61"/>
    </row>
    <row r="52" spans="1:28" ht="35.1" customHeight="1" x14ac:dyDescent="0.25">
      <c r="A52" s="50"/>
      <c r="B52" s="16" t="s">
        <v>74</v>
      </c>
      <c r="C52" s="61"/>
      <c r="D52" s="61"/>
      <c r="E52" s="62"/>
      <c r="F52" s="62"/>
      <c r="G52" s="62"/>
      <c r="H52" s="62"/>
      <c r="I52" s="61"/>
      <c r="J52" s="61"/>
      <c r="K52" s="62"/>
      <c r="L52" s="61"/>
      <c r="M52" s="61"/>
      <c r="N52" s="61"/>
      <c r="O52" s="61"/>
      <c r="P52" s="62"/>
      <c r="Q52" s="62"/>
      <c r="R52" s="61"/>
      <c r="S52" s="61"/>
      <c r="T52" s="61"/>
      <c r="U52" s="61"/>
      <c r="V52" s="61"/>
      <c r="W52" s="61"/>
      <c r="X52" s="61"/>
      <c r="Y52" s="61"/>
      <c r="Z52" s="61"/>
      <c r="AA52" s="61"/>
      <c r="AB52" s="61"/>
    </row>
    <row r="53" spans="1:28" ht="35.1" customHeight="1" x14ac:dyDescent="0.25">
      <c r="A53" s="50"/>
      <c r="B53" s="16" t="s">
        <v>79</v>
      </c>
      <c r="C53" s="61"/>
      <c r="D53" s="61"/>
      <c r="E53" s="62"/>
      <c r="F53" s="62"/>
      <c r="G53" s="62"/>
      <c r="H53" s="62"/>
      <c r="I53" s="61"/>
      <c r="J53" s="61"/>
      <c r="K53" s="62"/>
      <c r="L53" s="61"/>
      <c r="M53" s="61"/>
      <c r="N53" s="61"/>
      <c r="O53" s="61"/>
      <c r="P53" s="62"/>
      <c r="Q53" s="62"/>
      <c r="R53" s="61"/>
      <c r="S53" s="61"/>
      <c r="T53" s="61"/>
      <c r="U53" s="61"/>
      <c r="V53" s="61"/>
      <c r="W53" s="61"/>
      <c r="X53" s="61"/>
      <c r="Y53" s="61"/>
      <c r="Z53" s="61"/>
      <c r="AA53" s="61"/>
      <c r="AB53" s="61"/>
    </row>
    <row r="54" spans="1:28" ht="48" customHeight="1" x14ac:dyDescent="0.25">
      <c r="A54" s="50"/>
      <c r="B54" s="16" t="s">
        <v>80</v>
      </c>
      <c r="C54" s="61"/>
      <c r="D54" s="61"/>
      <c r="E54" s="62"/>
      <c r="F54" s="62"/>
      <c r="G54" s="62"/>
      <c r="H54" s="62"/>
      <c r="I54" s="61"/>
      <c r="J54" s="61"/>
      <c r="K54" s="62"/>
      <c r="L54" s="61"/>
      <c r="M54" s="61"/>
      <c r="N54" s="61"/>
      <c r="O54" s="61"/>
      <c r="P54" s="62"/>
      <c r="Q54" s="62"/>
      <c r="R54" s="61"/>
      <c r="S54" s="61"/>
      <c r="T54" s="61"/>
      <c r="U54" s="61"/>
      <c r="V54" s="61"/>
      <c r="W54" s="61"/>
      <c r="X54" s="61"/>
      <c r="Y54" s="61"/>
      <c r="Z54" s="61"/>
      <c r="AA54" s="61"/>
      <c r="AB54" s="61"/>
    </row>
    <row r="55" spans="1:28" s="64" customFormat="1" ht="20.100000000000001" customHeight="1" x14ac:dyDescent="0.25">
      <c r="A55" s="50"/>
      <c r="B55" s="60" t="s">
        <v>81</v>
      </c>
      <c r="C55" s="62"/>
      <c r="D55" s="62"/>
      <c r="E55" s="62"/>
      <c r="F55" s="62"/>
      <c r="G55" s="62"/>
      <c r="H55" s="62"/>
      <c r="I55" s="62"/>
      <c r="J55" s="62"/>
      <c r="K55" s="62"/>
      <c r="L55" s="62"/>
      <c r="M55" s="62"/>
      <c r="N55" s="62"/>
      <c r="O55" s="62"/>
      <c r="P55" s="62"/>
      <c r="Q55" s="62"/>
      <c r="R55" s="62"/>
      <c r="S55" s="62"/>
      <c r="T55" s="62"/>
      <c r="U55" s="62"/>
      <c r="V55" s="62"/>
      <c r="W55" s="62"/>
      <c r="X55" s="62"/>
      <c r="Y55" s="61"/>
      <c r="Z55" s="61"/>
      <c r="AA55" s="61"/>
      <c r="AB55" s="61"/>
    </row>
    <row r="56" spans="1:28" ht="35.1" customHeight="1" x14ac:dyDescent="0.25">
      <c r="A56" s="50"/>
      <c r="B56" s="16" t="s">
        <v>82</v>
      </c>
      <c r="C56" s="61"/>
      <c r="D56" s="62"/>
      <c r="E56" s="62"/>
      <c r="F56" s="61"/>
      <c r="G56" s="62"/>
      <c r="H56" s="62"/>
      <c r="I56" s="61"/>
      <c r="J56" s="61"/>
      <c r="K56" s="62"/>
      <c r="L56" s="61"/>
      <c r="M56" s="61"/>
      <c r="N56" s="61"/>
      <c r="O56" s="61"/>
      <c r="P56" s="62"/>
      <c r="Q56" s="62"/>
      <c r="R56" s="61"/>
      <c r="S56" s="61"/>
      <c r="T56" s="61"/>
      <c r="U56" s="61"/>
      <c r="V56" s="61"/>
      <c r="W56" s="61"/>
      <c r="X56" s="61"/>
      <c r="Y56" s="61"/>
      <c r="Z56" s="61"/>
      <c r="AA56" s="61"/>
      <c r="AB56" s="61"/>
    </row>
    <row r="57" spans="1:28" ht="20.100000000000001" customHeight="1" x14ac:dyDescent="0.25">
      <c r="A57" s="50"/>
      <c r="B57" s="16" t="s">
        <v>83</v>
      </c>
      <c r="C57" s="61"/>
      <c r="D57" s="62"/>
      <c r="E57" s="62"/>
      <c r="F57" s="61"/>
      <c r="G57" s="62"/>
      <c r="H57" s="62"/>
      <c r="I57" s="61"/>
      <c r="J57" s="61"/>
      <c r="K57" s="62"/>
      <c r="L57" s="61"/>
      <c r="M57" s="61"/>
      <c r="N57" s="61"/>
      <c r="O57" s="61"/>
      <c r="P57" s="62"/>
      <c r="Q57" s="62"/>
      <c r="R57" s="61"/>
      <c r="S57" s="61"/>
      <c r="T57" s="61"/>
      <c r="U57" s="61"/>
      <c r="V57" s="61"/>
      <c r="W57" s="61"/>
      <c r="X57" s="61"/>
      <c r="Y57" s="61"/>
      <c r="Z57" s="61"/>
      <c r="AA57" s="61"/>
      <c r="AB57" s="61"/>
    </row>
    <row r="58" spans="1:28" ht="51" customHeight="1" x14ac:dyDescent="0.25">
      <c r="A58" s="50"/>
      <c r="B58" s="16" t="s">
        <v>84</v>
      </c>
      <c r="C58" s="61"/>
      <c r="D58" s="62"/>
      <c r="E58" s="62"/>
      <c r="F58" s="61"/>
      <c r="G58" s="62"/>
      <c r="H58" s="62"/>
      <c r="I58" s="61"/>
      <c r="J58" s="61"/>
      <c r="K58" s="62"/>
      <c r="L58" s="61"/>
      <c r="M58" s="61"/>
      <c r="N58" s="61"/>
      <c r="O58" s="61"/>
      <c r="P58" s="62"/>
      <c r="Q58" s="62"/>
      <c r="R58" s="61"/>
      <c r="S58" s="61"/>
      <c r="T58" s="61"/>
      <c r="U58" s="61"/>
      <c r="V58" s="61"/>
      <c r="W58" s="61"/>
      <c r="X58" s="61"/>
      <c r="Y58" s="61"/>
      <c r="Z58" s="61"/>
      <c r="AA58" s="61"/>
      <c r="AB58" s="61"/>
    </row>
    <row r="59" spans="1:28" ht="53.1" customHeight="1" x14ac:dyDescent="0.25">
      <c r="A59" s="50"/>
      <c r="B59" s="16" t="s">
        <v>85</v>
      </c>
      <c r="C59" s="61"/>
      <c r="D59" s="62"/>
      <c r="E59" s="62"/>
      <c r="F59" s="61"/>
      <c r="G59" s="62"/>
      <c r="H59" s="62"/>
      <c r="I59" s="61"/>
      <c r="J59" s="61"/>
      <c r="K59" s="62"/>
      <c r="L59" s="61"/>
      <c r="M59" s="61"/>
      <c r="N59" s="61"/>
      <c r="O59" s="61"/>
      <c r="P59" s="62"/>
      <c r="Q59" s="62"/>
      <c r="R59" s="61"/>
      <c r="S59" s="61"/>
      <c r="T59" s="61"/>
      <c r="U59" s="61"/>
      <c r="V59" s="61"/>
      <c r="W59" s="61"/>
      <c r="X59" s="61"/>
      <c r="Y59" s="61"/>
      <c r="Z59" s="61"/>
      <c r="AA59" s="61"/>
      <c r="AB59" s="61"/>
    </row>
    <row r="60" spans="1:28" s="35" customFormat="1" ht="17.100000000000001" customHeight="1" x14ac:dyDescent="0.25">
      <c r="A60" s="50"/>
      <c r="B60" s="60" t="s">
        <v>125</v>
      </c>
      <c r="C60" s="61"/>
      <c r="D60" s="62"/>
      <c r="E60" s="62"/>
      <c r="F60" s="62"/>
      <c r="G60" s="62"/>
      <c r="H60" s="62"/>
      <c r="I60" s="61"/>
      <c r="J60" s="61"/>
      <c r="K60" s="62"/>
      <c r="L60" s="61"/>
      <c r="M60" s="61"/>
      <c r="N60" s="61"/>
      <c r="O60" s="61"/>
      <c r="P60" s="62"/>
      <c r="Q60" s="62"/>
      <c r="R60" s="61"/>
      <c r="S60" s="61"/>
      <c r="T60" s="61"/>
      <c r="U60" s="61"/>
      <c r="V60" s="61"/>
      <c r="W60" s="61"/>
      <c r="X60" s="61"/>
      <c r="Y60" s="61"/>
      <c r="Z60" s="61"/>
      <c r="AA60" s="61"/>
      <c r="AB60" s="61"/>
    </row>
    <row r="61" spans="1:28" ht="36" customHeight="1" x14ac:dyDescent="0.25">
      <c r="A61" s="50"/>
      <c r="B61" s="16" t="s">
        <v>86</v>
      </c>
      <c r="C61" s="61"/>
      <c r="D61" s="62"/>
      <c r="E61" s="62"/>
      <c r="F61" s="62"/>
      <c r="G61" s="61"/>
      <c r="H61" s="61"/>
      <c r="I61" s="61"/>
      <c r="J61" s="61"/>
      <c r="K61" s="62"/>
      <c r="L61" s="61"/>
      <c r="M61" s="61"/>
      <c r="N61" s="61"/>
      <c r="O61" s="61"/>
      <c r="P61" s="62"/>
      <c r="Q61" s="62"/>
      <c r="R61" s="61"/>
      <c r="S61" s="61"/>
      <c r="T61" s="61"/>
      <c r="U61" s="61"/>
      <c r="V61" s="61"/>
      <c r="W61" s="61"/>
      <c r="X61" s="61"/>
      <c r="Y61" s="61"/>
      <c r="Z61" s="61"/>
      <c r="AA61" s="61"/>
      <c r="AB61" s="61"/>
    </row>
    <row r="62" spans="1:28" ht="50.1" customHeight="1" x14ac:dyDescent="0.25">
      <c r="A62" s="50"/>
      <c r="B62" s="16" t="s">
        <v>87</v>
      </c>
      <c r="C62" s="61"/>
      <c r="D62" s="62"/>
      <c r="E62" s="62"/>
      <c r="F62" s="62"/>
      <c r="G62" s="61"/>
      <c r="H62" s="61"/>
      <c r="I62" s="61"/>
      <c r="J62" s="61"/>
      <c r="K62" s="62"/>
      <c r="L62" s="61"/>
      <c r="M62" s="61"/>
      <c r="N62" s="61"/>
      <c r="O62" s="61"/>
      <c r="P62" s="62"/>
      <c r="Q62" s="62"/>
      <c r="R62" s="61"/>
      <c r="S62" s="61"/>
      <c r="T62" s="61"/>
      <c r="U62" s="61"/>
      <c r="V62" s="61"/>
      <c r="W62" s="61"/>
      <c r="X62" s="61"/>
      <c r="Y62" s="61"/>
      <c r="Z62" s="61"/>
      <c r="AA62" s="61"/>
      <c r="AB62" s="61"/>
    </row>
    <row r="63" spans="1:28" ht="36.950000000000003" customHeight="1" x14ac:dyDescent="0.25">
      <c r="A63" s="50"/>
      <c r="B63" s="16" t="s">
        <v>88</v>
      </c>
      <c r="C63" s="61"/>
      <c r="D63" s="62"/>
      <c r="E63" s="62"/>
      <c r="F63" s="62"/>
      <c r="G63" s="61"/>
      <c r="H63" s="61"/>
      <c r="I63" s="61"/>
      <c r="J63" s="61"/>
      <c r="K63" s="62"/>
      <c r="L63" s="61"/>
      <c r="M63" s="61"/>
      <c r="N63" s="61"/>
      <c r="O63" s="61"/>
      <c r="P63" s="62"/>
      <c r="Q63" s="62"/>
      <c r="R63" s="61"/>
      <c r="S63" s="61"/>
      <c r="T63" s="61"/>
      <c r="U63" s="61"/>
      <c r="V63" s="61"/>
      <c r="W63" s="61"/>
      <c r="X63" s="61"/>
      <c r="Y63" s="61"/>
      <c r="Z63" s="61"/>
      <c r="AA63" s="61"/>
      <c r="AB63" s="61"/>
    </row>
    <row r="64" spans="1:28" ht="45" customHeight="1" x14ac:dyDescent="0.25">
      <c r="A64" s="51"/>
      <c r="B64" s="16" t="s">
        <v>89</v>
      </c>
      <c r="C64" s="61"/>
      <c r="D64" s="62"/>
      <c r="E64" s="62"/>
      <c r="F64" s="62"/>
      <c r="G64" s="61"/>
      <c r="H64" s="61"/>
      <c r="I64" s="61"/>
      <c r="J64" s="61"/>
      <c r="K64" s="62"/>
      <c r="L64" s="61"/>
      <c r="M64" s="61"/>
      <c r="N64" s="61"/>
      <c r="O64" s="61"/>
      <c r="P64" s="62"/>
      <c r="Q64" s="62"/>
      <c r="R64" s="61"/>
      <c r="S64" s="61"/>
      <c r="T64" s="61"/>
      <c r="U64" s="61"/>
      <c r="V64" s="61"/>
      <c r="W64" s="61"/>
      <c r="X64" s="61"/>
      <c r="Y64" s="61"/>
      <c r="Z64" s="61"/>
      <c r="AA64" s="61"/>
      <c r="AB64" s="61"/>
    </row>
    <row r="65" spans="1:28" ht="49.5" customHeight="1" x14ac:dyDescent="0.25">
      <c r="A65" s="4"/>
      <c r="B65" s="60" t="s">
        <v>206</v>
      </c>
      <c r="C65" s="5"/>
      <c r="D65" s="62"/>
      <c r="E65" s="62"/>
      <c r="F65" s="62"/>
      <c r="G65" s="62"/>
      <c r="H65" s="62"/>
      <c r="I65" s="62"/>
      <c r="J65" s="61"/>
      <c r="K65" s="62"/>
      <c r="L65" s="62"/>
      <c r="M65" s="62"/>
      <c r="N65" s="62"/>
      <c r="O65" s="62"/>
      <c r="P65" s="62"/>
      <c r="Q65" s="62"/>
      <c r="R65" s="78"/>
      <c r="S65" s="78"/>
      <c r="T65" s="61"/>
      <c r="U65" s="61"/>
      <c r="V65" s="61"/>
      <c r="W65" s="61"/>
      <c r="X65" s="61"/>
      <c r="Y65" s="61"/>
      <c r="Z65" s="61"/>
      <c r="AA65" s="61"/>
      <c r="AB65" s="61"/>
    </row>
    <row r="66" spans="1:28" ht="33" customHeight="1" x14ac:dyDescent="0.25">
      <c r="A66" s="4">
        <f>A38+1</f>
        <v>32</v>
      </c>
      <c r="B66" s="16" t="s">
        <v>280</v>
      </c>
      <c r="C66" s="5"/>
      <c r="D66" s="62"/>
      <c r="E66" s="62"/>
      <c r="F66" s="62"/>
      <c r="G66" s="62"/>
      <c r="H66" s="62"/>
      <c r="I66" s="62"/>
      <c r="J66" s="61"/>
      <c r="K66" s="62"/>
      <c r="L66" s="62"/>
      <c r="M66" s="62"/>
      <c r="N66" s="62"/>
      <c r="O66" s="62"/>
      <c r="P66" s="62"/>
      <c r="Q66" s="62"/>
      <c r="R66" s="78"/>
      <c r="S66" s="78"/>
      <c r="T66" s="61"/>
      <c r="U66" s="61"/>
      <c r="V66" s="61"/>
      <c r="W66" s="61"/>
      <c r="X66" s="61"/>
      <c r="Y66" s="61"/>
      <c r="Z66" s="61"/>
      <c r="AA66" s="61"/>
      <c r="AB66" s="61"/>
    </row>
    <row r="67" spans="1:28" ht="35.1" customHeight="1" x14ac:dyDescent="0.25">
      <c r="A67" s="4"/>
      <c r="B67" s="60" t="s">
        <v>207</v>
      </c>
      <c r="C67" s="5"/>
      <c r="D67" s="62"/>
      <c r="E67" s="62"/>
      <c r="F67" s="62"/>
      <c r="G67" s="62"/>
      <c r="H67" s="62"/>
      <c r="I67" s="62"/>
      <c r="J67" s="61"/>
      <c r="K67" s="62"/>
      <c r="L67" s="62"/>
      <c r="M67" s="62"/>
      <c r="N67" s="62"/>
      <c r="O67" s="62"/>
      <c r="P67" s="62"/>
      <c r="Q67" s="62"/>
      <c r="R67" s="78"/>
      <c r="S67" s="78"/>
      <c r="T67" s="61"/>
      <c r="U67" s="61"/>
      <c r="V67" s="61"/>
      <c r="W67" s="61"/>
      <c r="X67" s="61"/>
      <c r="Y67" s="61"/>
      <c r="Z67" s="61"/>
      <c r="AA67" s="61"/>
      <c r="AB67" s="61"/>
    </row>
    <row r="68" spans="1:28" ht="48.75" customHeight="1" x14ac:dyDescent="0.25">
      <c r="A68" s="4">
        <f>A66+1</f>
        <v>33</v>
      </c>
      <c r="B68" s="3" t="s">
        <v>281</v>
      </c>
      <c r="C68" s="93"/>
      <c r="D68" s="93"/>
      <c r="E68" s="93"/>
      <c r="F68" s="93"/>
      <c r="G68" s="93"/>
      <c r="H68" s="93"/>
      <c r="I68" s="93"/>
      <c r="J68" s="93"/>
      <c r="K68" s="93"/>
      <c r="L68" s="93"/>
      <c r="M68" s="93"/>
      <c r="N68" s="93"/>
      <c r="O68" s="93"/>
      <c r="P68" s="93"/>
      <c r="Q68" s="93"/>
      <c r="R68" s="93"/>
      <c r="S68" s="93"/>
      <c r="T68" s="93"/>
      <c r="U68" s="93"/>
      <c r="V68" s="93"/>
      <c r="W68" s="93"/>
      <c r="X68" s="93"/>
      <c r="Y68" s="93"/>
      <c r="Z68" s="93"/>
      <c r="AA68" s="93"/>
      <c r="AB68" s="93"/>
    </row>
    <row r="69" spans="1:28" ht="27.95" customHeight="1" x14ac:dyDescent="0.25">
      <c r="A69" s="325" t="s">
        <v>152</v>
      </c>
      <c r="B69" s="326"/>
      <c r="C69" s="327"/>
      <c r="D69" s="328"/>
      <c r="E69" s="328"/>
      <c r="F69" s="328"/>
      <c r="G69" s="328"/>
      <c r="H69" s="328"/>
      <c r="I69" s="328"/>
      <c r="J69" s="328"/>
      <c r="K69" s="328"/>
      <c r="L69" s="328"/>
      <c r="M69" s="328"/>
      <c r="N69" s="328"/>
      <c r="O69" s="328"/>
      <c r="P69" s="328"/>
      <c r="Q69" s="328"/>
      <c r="R69" s="328"/>
      <c r="S69" s="328"/>
      <c r="T69" s="328"/>
      <c r="U69" s="328"/>
      <c r="V69" s="328"/>
      <c r="W69" s="328"/>
      <c r="X69" s="328"/>
      <c r="Y69" s="328"/>
      <c r="Z69" s="328"/>
      <c r="AA69" s="328"/>
      <c r="AB69" s="329"/>
    </row>
    <row r="70" spans="1:28" ht="82.5" customHeight="1" x14ac:dyDescent="0.25">
      <c r="A70" s="4">
        <f>1+A38</f>
        <v>32</v>
      </c>
      <c r="B70" s="16" t="s">
        <v>171</v>
      </c>
      <c r="C70" s="5"/>
      <c r="D70" s="62"/>
      <c r="E70" s="62"/>
      <c r="F70" s="62"/>
      <c r="G70" s="62"/>
      <c r="H70" s="61"/>
      <c r="I70" s="62"/>
      <c r="J70" s="61"/>
      <c r="K70" s="62"/>
      <c r="L70" s="62"/>
      <c r="M70" s="62"/>
      <c r="N70" s="62"/>
      <c r="O70" s="62"/>
      <c r="P70" s="62"/>
      <c r="Q70" s="62"/>
      <c r="R70" s="78"/>
      <c r="S70" s="78"/>
      <c r="T70" s="61"/>
      <c r="U70" s="61"/>
      <c r="V70" s="61"/>
      <c r="W70" s="61"/>
      <c r="X70" s="61"/>
      <c r="Y70" s="61"/>
      <c r="Z70" s="61"/>
      <c r="AA70" s="61"/>
      <c r="AB70" s="61"/>
    </row>
    <row r="71" spans="1:28" ht="45" customHeight="1" x14ac:dyDescent="0.25">
      <c r="A71" s="4">
        <f>1+A70</f>
        <v>33</v>
      </c>
      <c r="B71" s="16" t="s">
        <v>172</v>
      </c>
      <c r="C71" s="5"/>
      <c r="D71" s="62"/>
      <c r="E71" s="62"/>
      <c r="F71" s="62"/>
      <c r="G71" s="62"/>
      <c r="H71" s="62"/>
      <c r="I71" s="62"/>
      <c r="J71" s="61"/>
      <c r="K71" s="62"/>
      <c r="L71" s="62"/>
      <c r="M71" s="62"/>
      <c r="N71" s="62"/>
      <c r="O71" s="62"/>
      <c r="P71" s="62"/>
      <c r="Q71" s="62"/>
      <c r="R71" s="78"/>
      <c r="S71" s="78"/>
      <c r="T71" s="61"/>
      <c r="U71" s="61"/>
      <c r="V71" s="61"/>
      <c r="W71" s="61"/>
      <c r="X71" s="61"/>
      <c r="Y71" s="61"/>
      <c r="Z71" s="61"/>
      <c r="AA71" s="61"/>
      <c r="AB71" s="61"/>
    </row>
    <row r="72" spans="1:28" ht="78.75" customHeight="1" x14ac:dyDescent="0.25">
      <c r="A72" s="4">
        <f t="shared" ref="A72:A78" si="4">1+A71</f>
        <v>34</v>
      </c>
      <c r="B72" s="16" t="s">
        <v>173</v>
      </c>
      <c r="C72" s="5"/>
      <c r="D72" s="62"/>
      <c r="E72" s="62"/>
      <c r="F72" s="62"/>
      <c r="G72" s="62"/>
      <c r="H72" s="61"/>
      <c r="I72" s="62"/>
      <c r="J72" s="61"/>
      <c r="K72" s="62"/>
      <c r="L72" s="62"/>
      <c r="M72" s="62"/>
      <c r="N72" s="62"/>
      <c r="O72" s="62"/>
      <c r="P72" s="62"/>
      <c r="Q72" s="62"/>
      <c r="R72" s="78"/>
      <c r="S72" s="78"/>
      <c r="T72" s="61"/>
      <c r="U72" s="61"/>
      <c r="V72" s="61"/>
      <c r="W72" s="61"/>
      <c r="X72" s="61"/>
      <c r="Y72" s="61"/>
      <c r="Z72" s="61"/>
      <c r="AA72" s="61"/>
      <c r="AB72" s="61"/>
    </row>
    <row r="73" spans="1:28" ht="48" customHeight="1" x14ac:dyDescent="0.25">
      <c r="A73" s="4">
        <f t="shared" si="4"/>
        <v>35</v>
      </c>
      <c r="B73" s="16" t="s">
        <v>174</v>
      </c>
      <c r="C73" s="5"/>
      <c r="D73" s="62"/>
      <c r="E73" s="62"/>
      <c r="F73" s="62"/>
      <c r="G73" s="62"/>
      <c r="H73" s="62"/>
      <c r="I73" s="62"/>
      <c r="J73" s="61"/>
      <c r="K73" s="62"/>
      <c r="L73" s="62"/>
      <c r="M73" s="62"/>
      <c r="N73" s="62"/>
      <c r="O73" s="62"/>
      <c r="P73" s="62"/>
      <c r="Q73" s="62"/>
      <c r="R73" s="78"/>
      <c r="S73" s="78"/>
      <c r="T73" s="61"/>
      <c r="U73" s="61"/>
      <c r="V73" s="61"/>
      <c r="W73" s="61"/>
      <c r="X73" s="61"/>
      <c r="Y73" s="61"/>
      <c r="Z73" s="61"/>
      <c r="AA73" s="61"/>
      <c r="AB73" s="61"/>
    </row>
    <row r="74" spans="1:28" ht="48" customHeight="1" x14ac:dyDescent="0.25">
      <c r="A74" s="4">
        <f t="shared" si="4"/>
        <v>36</v>
      </c>
      <c r="B74" s="16" t="s">
        <v>175</v>
      </c>
      <c r="C74" s="5"/>
      <c r="D74" s="62"/>
      <c r="E74" s="62"/>
      <c r="F74" s="62"/>
      <c r="G74" s="62"/>
      <c r="H74" s="62"/>
      <c r="I74" s="62"/>
      <c r="J74" s="61"/>
      <c r="K74" s="62"/>
      <c r="L74" s="62"/>
      <c r="M74" s="62"/>
      <c r="N74" s="62"/>
      <c r="O74" s="62"/>
      <c r="P74" s="62"/>
      <c r="Q74" s="62"/>
      <c r="R74" s="78"/>
      <c r="S74" s="78"/>
      <c r="T74" s="61"/>
      <c r="U74" s="61"/>
      <c r="V74" s="61"/>
      <c r="W74" s="61"/>
      <c r="X74" s="61"/>
      <c r="Y74" s="61"/>
      <c r="Z74" s="61"/>
      <c r="AA74" s="61"/>
      <c r="AB74" s="61"/>
    </row>
    <row r="75" spans="1:28" ht="46.5" customHeight="1" x14ac:dyDescent="0.25">
      <c r="A75" s="4">
        <f t="shared" si="4"/>
        <v>37</v>
      </c>
      <c r="B75" s="16" t="s">
        <v>176</v>
      </c>
      <c r="C75" s="5"/>
      <c r="D75" s="62"/>
      <c r="E75" s="62"/>
      <c r="F75" s="62"/>
      <c r="G75" s="62"/>
      <c r="H75" s="62"/>
      <c r="I75" s="62"/>
      <c r="J75" s="61"/>
      <c r="K75" s="62"/>
      <c r="L75" s="62"/>
      <c r="M75" s="62"/>
      <c r="N75" s="62"/>
      <c r="O75" s="62"/>
      <c r="P75" s="62"/>
      <c r="Q75" s="62"/>
      <c r="R75" s="78"/>
      <c r="S75" s="78"/>
      <c r="T75" s="61"/>
      <c r="U75" s="61"/>
      <c r="V75" s="61"/>
      <c r="W75" s="61"/>
      <c r="X75" s="61"/>
      <c r="Y75" s="61"/>
      <c r="Z75" s="61"/>
      <c r="AA75" s="61"/>
      <c r="AB75" s="61"/>
    </row>
    <row r="76" spans="1:28" ht="62.25" customHeight="1" x14ac:dyDescent="0.25">
      <c r="A76" s="4">
        <f t="shared" si="4"/>
        <v>38</v>
      </c>
      <c r="B76" s="16" t="s">
        <v>177</v>
      </c>
      <c r="C76" s="5"/>
      <c r="D76" s="62"/>
      <c r="E76" s="62"/>
      <c r="F76" s="62"/>
      <c r="G76" s="62"/>
      <c r="H76" s="62"/>
      <c r="I76" s="62"/>
      <c r="J76" s="61"/>
      <c r="K76" s="62"/>
      <c r="L76" s="62"/>
      <c r="M76" s="62"/>
      <c r="N76" s="62"/>
      <c r="O76" s="62"/>
      <c r="P76" s="62"/>
      <c r="Q76" s="62"/>
      <c r="R76" s="78"/>
      <c r="S76" s="78"/>
      <c r="T76" s="61"/>
      <c r="U76" s="61"/>
      <c r="V76" s="61"/>
      <c r="W76" s="61"/>
      <c r="X76" s="61"/>
      <c r="Y76" s="61"/>
      <c r="Z76" s="61"/>
      <c r="AA76" s="61"/>
      <c r="AB76" s="61"/>
    </row>
    <row r="77" spans="1:28" ht="48.95" customHeight="1" x14ac:dyDescent="0.25">
      <c r="A77" s="4">
        <f t="shared" si="4"/>
        <v>39</v>
      </c>
      <c r="B77" s="16" t="s">
        <v>178</v>
      </c>
      <c r="C77" s="5"/>
      <c r="D77" s="62"/>
      <c r="E77" s="62"/>
      <c r="F77" s="62"/>
      <c r="G77" s="62"/>
      <c r="H77" s="62"/>
      <c r="I77" s="62"/>
      <c r="J77" s="61"/>
      <c r="K77" s="62"/>
      <c r="L77" s="62"/>
      <c r="M77" s="62"/>
      <c r="N77" s="62"/>
      <c r="O77" s="62"/>
      <c r="P77" s="62"/>
      <c r="Q77" s="62"/>
      <c r="R77" s="78"/>
      <c r="S77" s="78"/>
      <c r="T77" s="61"/>
      <c r="U77" s="61"/>
      <c r="V77" s="61"/>
      <c r="W77" s="61"/>
      <c r="X77" s="61"/>
      <c r="Y77" s="61"/>
      <c r="Z77" s="61"/>
      <c r="AA77" s="61"/>
      <c r="AB77" s="61"/>
    </row>
    <row r="78" spans="1:28" ht="51" customHeight="1" x14ac:dyDescent="0.25">
      <c r="A78" s="4">
        <f t="shared" si="4"/>
        <v>40</v>
      </c>
      <c r="B78" s="16" t="s">
        <v>179</v>
      </c>
      <c r="C78" s="5"/>
      <c r="D78" s="62"/>
      <c r="E78" s="62"/>
      <c r="F78" s="62"/>
      <c r="G78" s="62"/>
      <c r="H78" s="62"/>
      <c r="I78" s="62"/>
      <c r="J78" s="61"/>
      <c r="K78" s="62"/>
      <c r="L78" s="62"/>
      <c r="M78" s="62"/>
      <c r="N78" s="62"/>
      <c r="O78" s="62"/>
      <c r="P78" s="62"/>
      <c r="Q78" s="62"/>
      <c r="R78" s="78"/>
      <c r="S78" s="78"/>
      <c r="T78" s="61"/>
      <c r="U78" s="61"/>
      <c r="V78" s="61"/>
      <c r="W78" s="61"/>
      <c r="X78" s="61"/>
      <c r="Y78" s="61"/>
      <c r="Z78" s="61"/>
      <c r="AA78" s="61"/>
      <c r="AB78" s="61"/>
    </row>
    <row r="79" spans="1:28" ht="32.1" customHeight="1" x14ac:dyDescent="0.25">
      <c r="A79" s="4"/>
      <c r="B79" s="132" t="s">
        <v>194</v>
      </c>
      <c r="C79" s="5"/>
      <c r="D79" s="62"/>
      <c r="E79" s="62"/>
      <c r="F79" s="62"/>
      <c r="G79" s="62"/>
      <c r="H79" s="62"/>
      <c r="I79" s="62"/>
      <c r="J79" s="61"/>
      <c r="K79" s="62"/>
      <c r="L79" s="62"/>
      <c r="M79" s="62"/>
      <c r="N79" s="62"/>
      <c r="O79" s="62"/>
      <c r="P79" s="62"/>
      <c r="Q79" s="62"/>
      <c r="R79" s="78"/>
      <c r="S79" s="78"/>
      <c r="T79" s="61"/>
      <c r="U79" s="61"/>
      <c r="V79" s="61"/>
      <c r="W79" s="61"/>
      <c r="X79" s="61"/>
      <c r="Y79" s="61"/>
      <c r="Z79" s="61"/>
      <c r="AA79" s="61"/>
      <c r="AB79" s="61"/>
    </row>
    <row r="80" spans="1:28" ht="35.1" customHeight="1" x14ac:dyDescent="0.25">
      <c r="A80" s="4">
        <f>1+A78</f>
        <v>41</v>
      </c>
      <c r="B80" s="3" t="s">
        <v>210</v>
      </c>
      <c r="C80" s="5"/>
      <c r="D80" s="62"/>
      <c r="E80" s="62"/>
      <c r="F80" s="62"/>
      <c r="G80" s="62"/>
      <c r="H80" s="62"/>
      <c r="I80" s="62"/>
      <c r="J80" s="61"/>
      <c r="K80" s="62"/>
      <c r="L80" s="62"/>
      <c r="M80" s="62"/>
      <c r="N80" s="62"/>
      <c r="O80" s="62"/>
      <c r="P80" s="62"/>
      <c r="Q80" s="62"/>
      <c r="R80" s="78"/>
      <c r="S80" s="78"/>
      <c r="T80" s="61"/>
      <c r="U80" s="61"/>
      <c r="V80" s="61"/>
      <c r="W80" s="61"/>
      <c r="X80" s="61"/>
      <c r="Y80" s="61"/>
      <c r="Z80" s="61"/>
      <c r="AA80" s="61"/>
      <c r="AB80" s="61"/>
    </row>
    <row r="81" spans="1:28" ht="35.1" customHeight="1" x14ac:dyDescent="0.25">
      <c r="A81" s="4">
        <f>1+A80</f>
        <v>42</v>
      </c>
      <c r="B81" s="3" t="s">
        <v>211</v>
      </c>
      <c r="C81" s="5"/>
      <c r="D81" s="62"/>
      <c r="E81" s="62"/>
      <c r="F81" s="62"/>
      <c r="G81" s="62"/>
      <c r="H81" s="62"/>
      <c r="I81" s="62"/>
      <c r="J81" s="61"/>
      <c r="K81" s="62"/>
      <c r="L81" s="62"/>
      <c r="M81" s="62"/>
      <c r="N81" s="62"/>
      <c r="O81" s="62"/>
      <c r="P81" s="62"/>
      <c r="Q81" s="62"/>
      <c r="R81" s="78"/>
      <c r="S81" s="78"/>
      <c r="T81" s="61"/>
      <c r="U81" s="61"/>
      <c r="V81" s="61"/>
      <c r="W81" s="61"/>
      <c r="X81" s="61"/>
      <c r="Y81" s="61"/>
      <c r="Z81" s="61"/>
      <c r="AA81" s="61"/>
      <c r="AB81" s="61"/>
    </row>
    <row r="82" spans="1:28" ht="35.1" customHeight="1" x14ac:dyDescent="0.25">
      <c r="A82" s="4">
        <f>1+A81</f>
        <v>43</v>
      </c>
      <c r="B82" s="3" t="s">
        <v>212</v>
      </c>
      <c r="C82" s="5"/>
      <c r="D82" s="62"/>
      <c r="E82" s="62"/>
      <c r="F82" s="62"/>
      <c r="G82" s="62"/>
      <c r="H82" s="62"/>
      <c r="I82" s="62"/>
      <c r="J82" s="61"/>
      <c r="K82" s="62"/>
      <c r="L82" s="62"/>
      <c r="M82" s="62"/>
      <c r="N82" s="62"/>
      <c r="O82" s="62"/>
      <c r="P82" s="62"/>
      <c r="Q82" s="62"/>
      <c r="R82" s="78"/>
      <c r="S82" s="78"/>
      <c r="T82" s="61"/>
      <c r="U82" s="61"/>
      <c r="V82" s="61"/>
      <c r="W82" s="61"/>
      <c r="X82" s="61"/>
      <c r="Y82" s="61"/>
      <c r="Z82" s="61"/>
      <c r="AA82" s="61"/>
      <c r="AB82" s="61"/>
    </row>
    <row r="83" spans="1:28" ht="35.1" customHeight="1" x14ac:dyDescent="0.25">
      <c r="A83" s="4">
        <f>1+A82</f>
        <v>44</v>
      </c>
      <c r="B83" s="3" t="s">
        <v>423</v>
      </c>
      <c r="C83" s="5"/>
      <c r="D83" s="62"/>
      <c r="E83" s="62"/>
      <c r="F83" s="62"/>
      <c r="G83" s="62"/>
      <c r="H83" s="62"/>
      <c r="I83" s="62"/>
      <c r="J83" s="61"/>
      <c r="K83" s="62"/>
      <c r="L83" s="62"/>
      <c r="M83" s="62"/>
      <c r="N83" s="62"/>
      <c r="O83" s="62"/>
      <c r="P83" s="62"/>
      <c r="Q83" s="62"/>
      <c r="R83" s="78"/>
      <c r="S83" s="78"/>
      <c r="T83" s="61"/>
      <c r="U83" s="61"/>
      <c r="V83" s="61"/>
      <c r="W83" s="61"/>
      <c r="X83" s="61"/>
      <c r="Y83" s="61"/>
      <c r="Z83" s="61"/>
      <c r="AA83" s="61"/>
      <c r="AB83" s="61"/>
    </row>
    <row r="84" spans="1:28" ht="36" customHeight="1" x14ac:dyDescent="0.25">
      <c r="A84" s="4">
        <v>45</v>
      </c>
      <c r="B84" s="3" t="s">
        <v>424</v>
      </c>
      <c r="C84" s="5"/>
      <c r="D84" s="62"/>
      <c r="E84" s="62"/>
      <c r="F84" s="62"/>
      <c r="G84" s="62"/>
      <c r="H84" s="62"/>
      <c r="I84" s="62"/>
      <c r="J84" s="61"/>
      <c r="K84" s="62"/>
      <c r="L84" s="62"/>
      <c r="M84" s="62"/>
      <c r="N84" s="62"/>
      <c r="O84" s="62"/>
      <c r="P84" s="62"/>
      <c r="Q84" s="62"/>
      <c r="R84" s="78"/>
      <c r="S84" s="78"/>
      <c r="T84" s="61"/>
      <c r="U84" s="61"/>
      <c r="V84" s="61"/>
      <c r="W84" s="61"/>
      <c r="X84" s="61"/>
      <c r="Y84" s="61"/>
      <c r="Z84" s="61"/>
      <c r="AA84" s="61"/>
      <c r="AB84" s="61"/>
    </row>
    <row r="85" spans="1:28" ht="29.1" customHeight="1" x14ac:dyDescent="0.25">
      <c r="A85" s="325" t="s">
        <v>153</v>
      </c>
      <c r="B85" s="326"/>
      <c r="C85" s="327"/>
      <c r="D85" s="328"/>
      <c r="E85" s="328"/>
      <c r="F85" s="328"/>
      <c r="G85" s="328"/>
      <c r="H85" s="328"/>
      <c r="I85" s="328"/>
      <c r="J85" s="328"/>
      <c r="K85" s="328"/>
      <c r="L85" s="328"/>
      <c r="M85" s="328"/>
      <c r="N85" s="328"/>
      <c r="O85" s="328"/>
      <c r="P85" s="328"/>
      <c r="Q85" s="328"/>
      <c r="R85" s="328"/>
      <c r="S85" s="328"/>
      <c r="T85" s="328"/>
      <c r="U85" s="328"/>
      <c r="V85" s="328"/>
      <c r="W85" s="328"/>
      <c r="X85" s="328"/>
      <c r="Y85" s="328"/>
      <c r="Z85" s="328"/>
      <c r="AA85" s="328"/>
      <c r="AB85" s="329"/>
    </row>
    <row r="86" spans="1:28" ht="48" customHeight="1" x14ac:dyDescent="0.25">
      <c r="A86" s="4">
        <v>46</v>
      </c>
      <c r="B86" s="16" t="s">
        <v>180</v>
      </c>
      <c r="C86" s="5"/>
      <c r="D86" s="62"/>
      <c r="E86" s="62"/>
      <c r="F86" s="62"/>
      <c r="G86" s="62"/>
      <c r="H86" s="62"/>
      <c r="I86" s="62"/>
      <c r="J86" s="61"/>
      <c r="K86" s="62"/>
      <c r="L86" s="62"/>
      <c r="M86" s="62"/>
      <c r="N86" s="62"/>
      <c r="O86" s="62"/>
      <c r="P86" s="62"/>
      <c r="Q86" s="62"/>
      <c r="R86" s="78"/>
      <c r="S86" s="78"/>
      <c r="T86" s="61"/>
      <c r="U86" s="61"/>
      <c r="V86" s="61"/>
      <c r="W86" s="61"/>
      <c r="X86" s="61"/>
      <c r="Y86" s="61"/>
      <c r="Z86" s="61"/>
      <c r="AA86" s="61"/>
      <c r="AB86" s="61"/>
    </row>
    <row r="87" spans="1:28" ht="65.25" customHeight="1" x14ac:dyDescent="0.25">
      <c r="A87" s="4">
        <v>47</v>
      </c>
      <c r="B87" s="16" t="s">
        <v>181</v>
      </c>
      <c r="C87" s="5"/>
      <c r="D87" s="62"/>
      <c r="E87" s="62"/>
      <c r="F87" s="62"/>
      <c r="G87" s="62"/>
      <c r="H87" s="62"/>
      <c r="I87" s="62"/>
      <c r="J87" s="61"/>
      <c r="K87" s="62"/>
      <c r="L87" s="62"/>
      <c r="M87" s="62"/>
      <c r="N87" s="62"/>
      <c r="O87" s="62"/>
      <c r="P87" s="62"/>
      <c r="Q87" s="62"/>
      <c r="R87" s="78"/>
      <c r="S87" s="78"/>
      <c r="T87" s="61"/>
      <c r="U87" s="61"/>
      <c r="V87" s="61"/>
      <c r="W87" s="61"/>
      <c r="X87" s="61"/>
      <c r="Y87" s="61"/>
      <c r="Z87" s="61"/>
      <c r="AA87" s="61"/>
      <c r="AB87" s="61"/>
    </row>
    <row r="88" spans="1:28" ht="80.25" customHeight="1" x14ac:dyDescent="0.25">
      <c r="A88" s="4">
        <f t="shared" ref="A88:A92" si="5">1+A87</f>
        <v>48</v>
      </c>
      <c r="B88" s="16" t="s">
        <v>182</v>
      </c>
      <c r="C88" s="5"/>
      <c r="D88" s="62"/>
      <c r="E88" s="62"/>
      <c r="F88" s="62"/>
      <c r="G88" s="62"/>
      <c r="H88" s="62"/>
      <c r="I88" s="62"/>
      <c r="J88" s="61"/>
      <c r="K88" s="62"/>
      <c r="L88" s="62"/>
      <c r="M88" s="62"/>
      <c r="N88" s="62"/>
      <c r="O88" s="62"/>
      <c r="P88" s="62"/>
      <c r="Q88" s="62"/>
      <c r="R88" s="78"/>
      <c r="S88" s="78"/>
      <c r="T88" s="61"/>
      <c r="U88" s="61"/>
      <c r="V88" s="61"/>
      <c r="W88" s="61"/>
      <c r="X88" s="61"/>
      <c r="Y88" s="61"/>
      <c r="Z88" s="61"/>
      <c r="AA88" s="61"/>
      <c r="AB88" s="61"/>
    </row>
    <row r="89" spans="1:28" ht="50.1" customHeight="1" x14ac:dyDescent="0.25">
      <c r="A89" s="4">
        <f t="shared" si="5"/>
        <v>49</v>
      </c>
      <c r="B89" s="16" t="s">
        <v>183</v>
      </c>
      <c r="C89" s="5"/>
      <c r="D89" s="62"/>
      <c r="E89" s="62"/>
      <c r="F89" s="62"/>
      <c r="G89" s="62"/>
      <c r="H89" s="62"/>
      <c r="I89" s="62"/>
      <c r="J89" s="61"/>
      <c r="K89" s="62"/>
      <c r="L89" s="62"/>
      <c r="M89" s="62"/>
      <c r="N89" s="62"/>
      <c r="O89" s="62"/>
      <c r="P89" s="62"/>
      <c r="Q89" s="62"/>
      <c r="R89" s="78"/>
      <c r="S89" s="78"/>
      <c r="T89" s="61"/>
      <c r="U89" s="61"/>
      <c r="V89" s="61"/>
      <c r="W89" s="61"/>
      <c r="X89" s="61"/>
      <c r="Y89" s="61"/>
      <c r="Z89" s="61"/>
      <c r="AA89" s="61"/>
      <c r="AB89" s="61"/>
    </row>
    <row r="90" spans="1:28" ht="35.1" customHeight="1" x14ac:dyDescent="0.25">
      <c r="A90" s="4">
        <f t="shared" si="5"/>
        <v>50</v>
      </c>
      <c r="B90" s="16" t="s">
        <v>184</v>
      </c>
      <c r="C90" s="5"/>
      <c r="D90" s="62"/>
      <c r="E90" s="62"/>
      <c r="F90" s="62"/>
      <c r="G90" s="62"/>
      <c r="H90" s="62"/>
      <c r="I90" s="62"/>
      <c r="J90" s="61"/>
      <c r="K90" s="62"/>
      <c r="L90" s="62"/>
      <c r="M90" s="62"/>
      <c r="N90" s="62"/>
      <c r="O90" s="62"/>
      <c r="P90" s="62"/>
      <c r="Q90" s="62"/>
      <c r="R90" s="78"/>
      <c r="S90" s="78"/>
      <c r="T90" s="61"/>
      <c r="U90" s="92"/>
      <c r="V90" s="61"/>
      <c r="W90" s="61"/>
      <c r="X90" s="61"/>
      <c r="Y90" s="61"/>
      <c r="Z90" s="61"/>
      <c r="AA90" s="61"/>
      <c r="AB90" s="61"/>
    </row>
    <row r="91" spans="1:28" ht="65.25" customHeight="1" x14ac:dyDescent="0.25">
      <c r="A91" s="4">
        <f t="shared" si="5"/>
        <v>51</v>
      </c>
      <c r="B91" s="16" t="s">
        <v>185</v>
      </c>
      <c r="C91" s="5"/>
      <c r="D91" s="62"/>
      <c r="E91" s="62"/>
      <c r="F91" s="62"/>
      <c r="G91" s="62"/>
      <c r="H91" s="62"/>
      <c r="I91" s="62"/>
      <c r="J91" s="61"/>
      <c r="K91" s="62"/>
      <c r="L91" s="62"/>
      <c r="M91" s="62"/>
      <c r="N91" s="62"/>
      <c r="O91" s="62"/>
      <c r="P91" s="62"/>
      <c r="Q91" s="62"/>
      <c r="R91" s="78"/>
      <c r="S91" s="78"/>
      <c r="T91" s="61"/>
      <c r="U91" s="61"/>
      <c r="V91" s="61"/>
      <c r="W91" s="61"/>
      <c r="X91" s="61"/>
      <c r="Y91" s="61"/>
      <c r="Z91" s="61"/>
      <c r="AA91" s="61"/>
      <c r="AB91" s="61"/>
    </row>
    <row r="92" spans="1:28" ht="62.1" customHeight="1" x14ac:dyDescent="0.25">
      <c r="A92" s="4">
        <f t="shared" si="5"/>
        <v>52</v>
      </c>
      <c r="B92" s="16" t="s">
        <v>186</v>
      </c>
      <c r="C92" s="5"/>
      <c r="D92" s="62"/>
      <c r="E92" s="62"/>
      <c r="F92" s="62"/>
      <c r="G92" s="62"/>
      <c r="H92" s="62"/>
      <c r="I92" s="62"/>
      <c r="J92" s="61"/>
      <c r="K92" s="62"/>
      <c r="L92" s="62"/>
      <c r="M92" s="62"/>
      <c r="N92" s="62"/>
      <c r="O92" s="62"/>
      <c r="P92" s="62"/>
      <c r="Q92" s="62"/>
      <c r="R92" s="78"/>
      <c r="S92" s="78"/>
      <c r="T92" s="61"/>
      <c r="U92" s="61"/>
      <c r="V92" s="61"/>
      <c r="W92" s="61"/>
      <c r="X92" s="61"/>
      <c r="Y92" s="61"/>
      <c r="Z92" s="61"/>
      <c r="AA92" s="61"/>
      <c r="AB92" s="61"/>
    </row>
  </sheetData>
  <mergeCells count="15">
    <mergeCell ref="C4:AB4"/>
    <mergeCell ref="A4:B4"/>
    <mergeCell ref="Y2:AB2"/>
    <mergeCell ref="A3:B3"/>
    <mergeCell ref="A1:B2"/>
    <mergeCell ref="R2:X2"/>
    <mergeCell ref="J2:Q2"/>
    <mergeCell ref="C2:I2"/>
    <mergeCell ref="C1:AB1"/>
    <mergeCell ref="A31:B31"/>
    <mergeCell ref="A69:B69"/>
    <mergeCell ref="C69:AB69"/>
    <mergeCell ref="A85:B85"/>
    <mergeCell ref="C85:AB85"/>
    <mergeCell ref="C31:AB31"/>
  </mergeCells>
  <pageMargins left="0.70866141732283472" right="0.70866141732283472" top="0.74803149606299213" bottom="0.74803149606299213" header="0.31496062992125984" footer="0.31496062992125984"/>
  <pageSetup paperSize="9" orientation="portrait" r:id="rId1"/>
  <rowBreaks count="2" manualBreakCount="2">
    <brk id="12" max="21" man="1"/>
    <brk id="72" max="26" man="1"/>
  </rowBreaks>
  <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1"/>
  <sheetViews>
    <sheetView view="pageBreakPreview" topLeftCell="A109" zoomScaleNormal="150" zoomScaleSheetLayoutView="100" zoomScalePageLayoutView="150" workbookViewId="0">
      <selection activeCell="B128" sqref="B128"/>
    </sheetView>
  </sheetViews>
  <sheetFormatPr defaultColWidth="8.85546875" defaultRowHeight="24" customHeight="1" x14ac:dyDescent="0.25"/>
  <cols>
    <col min="1" max="1" width="4.5703125" style="97" customWidth="1"/>
    <col min="2" max="2" width="42" style="96" customWidth="1"/>
    <col min="3" max="3" width="10" style="96" customWidth="1"/>
    <col min="4" max="4" width="12" style="96" customWidth="1"/>
    <col min="5" max="5" width="7" style="96" customWidth="1"/>
    <col min="6" max="6" width="13.7109375" style="146" customWidth="1"/>
    <col min="7" max="7" width="5.140625" style="96" customWidth="1"/>
    <col min="8" max="8" width="3.7109375" style="96" customWidth="1"/>
    <col min="9" max="9" width="4" style="96" customWidth="1"/>
    <col min="10" max="10" width="4.7109375" style="96" customWidth="1"/>
    <col min="11" max="11" width="6.28515625" style="96" customWidth="1"/>
    <col min="12" max="12" width="3.7109375" style="96" customWidth="1"/>
    <col min="13" max="16384" width="8.85546875" style="96"/>
  </cols>
  <sheetData>
    <row r="1" spans="1:12" ht="15" customHeight="1" x14ac:dyDescent="0.25">
      <c r="A1" s="347" t="s">
        <v>312</v>
      </c>
      <c r="B1" s="347"/>
      <c r="C1" s="347"/>
      <c r="D1" s="347"/>
      <c r="E1" s="347"/>
      <c r="F1" s="347"/>
      <c r="G1" s="347"/>
    </row>
    <row r="2" spans="1:12" ht="15" customHeight="1" x14ac:dyDescent="0.25">
      <c r="A2" s="347" t="s">
        <v>123</v>
      </c>
      <c r="B2" s="347"/>
      <c r="C2" s="347"/>
      <c r="D2" s="347"/>
      <c r="E2" s="347"/>
      <c r="F2" s="347"/>
      <c r="G2" s="347"/>
    </row>
    <row r="3" spans="1:12" ht="15" customHeight="1" x14ac:dyDescent="0.25">
      <c r="A3" s="347" t="s">
        <v>122</v>
      </c>
      <c r="B3" s="347"/>
      <c r="C3" s="347"/>
      <c r="D3" s="347"/>
      <c r="E3" s="347"/>
      <c r="F3" s="347"/>
      <c r="G3" s="347"/>
    </row>
    <row r="4" spans="1:12" ht="15" customHeight="1" x14ac:dyDescent="0.25"/>
    <row r="5" spans="1:12" ht="31.5" customHeight="1" x14ac:dyDescent="0.25">
      <c r="A5" s="147" t="s">
        <v>91</v>
      </c>
      <c r="B5" s="148" t="s">
        <v>90</v>
      </c>
      <c r="C5" s="149" t="s">
        <v>140</v>
      </c>
      <c r="D5" s="149" t="s">
        <v>141</v>
      </c>
      <c r="E5" s="149" t="s">
        <v>142</v>
      </c>
      <c r="F5" s="149" t="s">
        <v>143</v>
      </c>
      <c r="G5" s="149" t="s">
        <v>3</v>
      </c>
      <c r="H5" s="150"/>
    </row>
    <row r="6" spans="1:12" ht="15" customHeight="1" x14ac:dyDescent="0.25">
      <c r="A6" s="147"/>
      <c r="B6" s="151" t="s">
        <v>60</v>
      </c>
      <c r="C6" s="148"/>
      <c r="D6" s="148"/>
      <c r="E6" s="148"/>
      <c r="F6" s="148"/>
      <c r="G6" s="148"/>
      <c r="H6" s="150"/>
      <c r="J6" s="96">
        <f>SUM(G8:G32)</f>
        <v>47</v>
      </c>
      <c r="K6" s="96">
        <f>(J6/J97)*100</f>
        <v>32.638888888888893</v>
      </c>
      <c r="L6" s="96" t="s">
        <v>233</v>
      </c>
    </row>
    <row r="7" spans="1:12" ht="15" customHeight="1" x14ac:dyDescent="0.25">
      <c r="A7" s="147"/>
      <c r="B7" s="152" t="str">
        <f>'3.BAHAN KAJIAN'!C3</f>
        <v>Matematika</v>
      </c>
      <c r="C7" s="148"/>
      <c r="D7" s="148"/>
      <c r="E7" s="148"/>
      <c r="F7" s="148"/>
      <c r="G7" s="148"/>
      <c r="H7" s="150"/>
      <c r="I7" s="96">
        <f>SUM(G8:G12)</f>
        <v>13</v>
      </c>
    </row>
    <row r="8" spans="1:12" ht="15" customHeight="1" x14ac:dyDescent="0.25">
      <c r="A8" s="153">
        <v>1</v>
      </c>
      <c r="B8" s="76" t="s">
        <v>314</v>
      </c>
      <c r="C8" s="154">
        <v>2</v>
      </c>
      <c r="D8" s="154">
        <v>2</v>
      </c>
      <c r="E8" s="73">
        <f>C8*D8</f>
        <v>4</v>
      </c>
      <c r="F8" s="155">
        <f>E8/277*121</f>
        <v>1.7472924187725631</v>
      </c>
      <c r="G8" s="154">
        <v>2</v>
      </c>
    </row>
    <row r="9" spans="1:12" ht="15" customHeight="1" x14ac:dyDescent="0.25">
      <c r="A9" s="156">
        <f>1+A8</f>
        <v>2</v>
      </c>
      <c r="B9" s="96" t="s">
        <v>315</v>
      </c>
      <c r="C9" s="154">
        <v>3</v>
      </c>
      <c r="D9" s="154">
        <v>2</v>
      </c>
      <c r="E9" s="73">
        <f>C9*D9</f>
        <v>6</v>
      </c>
      <c r="F9" s="155">
        <f>E9/277*121</f>
        <v>2.6209386281588447</v>
      </c>
      <c r="G9" s="154">
        <v>3</v>
      </c>
      <c r="H9" s="157"/>
    </row>
    <row r="10" spans="1:12" ht="15" customHeight="1" x14ac:dyDescent="0.25">
      <c r="A10" s="158">
        <f>1+A9</f>
        <v>3</v>
      </c>
      <c r="B10" s="76" t="s">
        <v>316</v>
      </c>
      <c r="C10" s="154">
        <v>3</v>
      </c>
      <c r="D10" s="154">
        <v>2</v>
      </c>
      <c r="E10" s="73">
        <f>C10*D10</f>
        <v>6</v>
      </c>
      <c r="F10" s="155">
        <f>E10/277*121</f>
        <v>2.6209386281588447</v>
      </c>
      <c r="G10" s="154">
        <v>3</v>
      </c>
      <c r="H10" s="97"/>
    </row>
    <row r="11" spans="1:12" ht="15" customHeight="1" x14ac:dyDescent="0.25">
      <c r="A11" s="158">
        <f>1+A10</f>
        <v>4</v>
      </c>
      <c r="B11" s="159" t="s">
        <v>317</v>
      </c>
      <c r="C11" s="154">
        <v>3</v>
      </c>
      <c r="D11" s="154">
        <v>2</v>
      </c>
      <c r="E11" s="73">
        <f>C11*D11</f>
        <v>6</v>
      </c>
      <c r="F11" s="155">
        <f>E11/277*121</f>
        <v>2.6209386281588447</v>
      </c>
      <c r="G11" s="154">
        <v>3</v>
      </c>
      <c r="H11" s="97"/>
    </row>
    <row r="12" spans="1:12" ht="15" customHeight="1" x14ac:dyDescent="0.25">
      <c r="A12" s="158">
        <f>1+A11</f>
        <v>5</v>
      </c>
      <c r="B12" s="159" t="s">
        <v>24</v>
      </c>
      <c r="C12" s="154">
        <v>2</v>
      </c>
      <c r="D12" s="154">
        <v>2</v>
      </c>
      <c r="E12" s="73">
        <f>C12*D12</f>
        <v>4</v>
      </c>
      <c r="F12" s="160">
        <f>E12/277*121</f>
        <v>1.7472924187725631</v>
      </c>
      <c r="G12" s="154">
        <v>2</v>
      </c>
    </row>
    <row r="13" spans="1:12" ht="15" customHeight="1" x14ac:dyDescent="0.25">
      <c r="A13" s="161"/>
      <c r="B13" s="152" t="str">
        <f>'3.BAHAN KAJIAN'!D3</f>
        <v>IPA</v>
      </c>
      <c r="C13" s="154"/>
      <c r="D13" s="154"/>
      <c r="E13" s="73"/>
      <c r="F13" s="160"/>
      <c r="G13" s="154"/>
      <c r="I13" s="96">
        <f>SUM(G14:G17)</f>
        <v>10</v>
      </c>
    </row>
    <row r="14" spans="1:12" ht="15" customHeight="1" x14ac:dyDescent="0.25">
      <c r="A14" s="81">
        <f>1+A12</f>
        <v>6</v>
      </c>
      <c r="B14" s="159" t="s">
        <v>318</v>
      </c>
      <c r="C14" s="154">
        <v>3</v>
      </c>
      <c r="D14" s="154">
        <v>2</v>
      </c>
      <c r="E14" s="73">
        <f>C14*D14</f>
        <v>6</v>
      </c>
      <c r="F14" s="160">
        <f>E14/277*121</f>
        <v>2.6209386281588447</v>
      </c>
      <c r="G14" s="154">
        <v>3</v>
      </c>
    </row>
    <row r="15" spans="1:12" ht="15" customHeight="1" x14ac:dyDescent="0.25">
      <c r="A15" s="82">
        <f>1+A14</f>
        <v>7</v>
      </c>
      <c r="B15" s="159" t="s">
        <v>319</v>
      </c>
      <c r="C15" s="154">
        <v>3</v>
      </c>
      <c r="D15" s="154">
        <v>2</v>
      </c>
      <c r="E15" s="73">
        <f>C15*D15</f>
        <v>6</v>
      </c>
      <c r="F15" s="160">
        <f>E15/277*121</f>
        <v>2.6209386281588447</v>
      </c>
      <c r="G15" s="154">
        <v>3</v>
      </c>
    </row>
    <row r="16" spans="1:12" ht="15" customHeight="1" x14ac:dyDescent="0.25">
      <c r="A16" s="79">
        <f>1+A15</f>
        <v>8</v>
      </c>
      <c r="B16" s="159" t="s">
        <v>320</v>
      </c>
      <c r="C16" s="154">
        <v>2</v>
      </c>
      <c r="D16" s="154">
        <v>2</v>
      </c>
      <c r="E16" s="73">
        <f>C16*D16</f>
        <v>4</v>
      </c>
      <c r="F16" s="160">
        <f>E16/277*121</f>
        <v>1.7472924187725631</v>
      </c>
      <c r="G16" s="154">
        <v>2</v>
      </c>
      <c r="H16" s="150"/>
    </row>
    <row r="17" spans="1:11" ht="15" customHeight="1" x14ac:dyDescent="0.25">
      <c r="A17" s="80">
        <f>1+A16</f>
        <v>9</v>
      </c>
      <c r="B17" s="159" t="s">
        <v>321</v>
      </c>
      <c r="C17" s="154">
        <v>2</v>
      </c>
      <c r="D17" s="154">
        <v>2</v>
      </c>
      <c r="E17" s="73">
        <f>C17*D17</f>
        <v>4</v>
      </c>
      <c r="F17" s="160">
        <f>E17/277*121</f>
        <v>1.7472924187725631</v>
      </c>
      <c r="G17" s="154">
        <v>2</v>
      </c>
      <c r="H17" s="150"/>
    </row>
    <row r="18" spans="1:11" ht="15" customHeight="1" x14ac:dyDescent="0.25">
      <c r="A18" s="161"/>
      <c r="B18" s="152" t="str">
        <f>'3.BAHAN KAJIAN'!E3</f>
        <v>Bahasa &amp; Sastra Indonesia</v>
      </c>
      <c r="C18" s="154"/>
      <c r="D18" s="154"/>
      <c r="E18" s="73"/>
      <c r="F18" s="160"/>
      <c r="G18" s="154"/>
      <c r="H18" s="150"/>
      <c r="I18" s="96">
        <f>SUM(G19:G22)</f>
        <v>11</v>
      </c>
    </row>
    <row r="19" spans="1:11" ht="15" customHeight="1" x14ac:dyDescent="0.25">
      <c r="A19" s="162">
        <f>1+A17</f>
        <v>10</v>
      </c>
      <c r="B19" s="163" t="s">
        <v>34</v>
      </c>
      <c r="C19" s="154">
        <v>3</v>
      </c>
      <c r="D19" s="154">
        <v>2</v>
      </c>
      <c r="E19" s="73">
        <f>C19*D19</f>
        <v>6</v>
      </c>
      <c r="F19" s="160">
        <f>E19/277*121</f>
        <v>2.6209386281588447</v>
      </c>
      <c r="G19" s="154">
        <v>3</v>
      </c>
      <c r="H19" s="150"/>
    </row>
    <row r="20" spans="1:11" ht="15" customHeight="1" x14ac:dyDescent="0.25">
      <c r="A20" s="164">
        <f>1+A19</f>
        <v>11</v>
      </c>
      <c r="B20" s="76" t="s">
        <v>322</v>
      </c>
      <c r="C20" s="154">
        <v>3</v>
      </c>
      <c r="D20" s="154">
        <v>2</v>
      </c>
      <c r="E20" s="73">
        <f>C20*D20</f>
        <v>6</v>
      </c>
      <c r="F20" s="160">
        <f>E20/277*121</f>
        <v>2.6209386281588447</v>
      </c>
      <c r="G20" s="154">
        <v>3</v>
      </c>
      <c r="H20" s="150"/>
    </row>
    <row r="21" spans="1:11" ht="15" customHeight="1" x14ac:dyDescent="0.25">
      <c r="A21" s="165">
        <f>1+A20</f>
        <v>12</v>
      </c>
      <c r="B21" s="76" t="s">
        <v>323</v>
      </c>
      <c r="C21" s="154">
        <v>3</v>
      </c>
      <c r="D21" s="154">
        <v>2</v>
      </c>
      <c r="E21" s="73">
        <f>C21*D21</f>
        <v>6</v>
      </c>
      <c r="F21" s="160">
        <f>E21/277*121</f>
        <v>2.6209386281588447</v>
      </c>
      <c r="G21" s="154">
        <v>3</v>
      </c>
      <c r="H21" s="150"/>
    </row>
    <row r="22" spans="1:11" ht="15" customHeight="1" x14ac:dyDescent="0.25">
      <c r="A22" s="166">
        <f>1+A21</f>
        <v>13</v>
      </c>
      <c r="B22" s="76" t="s">
        <v>20</v>
      </c>
      <c r="C22" s="154">
        <v>2</v>
      </c>
      <c r="D22" s="154">
        <v>2</v>
      </c>
      <c r="E22" s="73">
        <f>C22*D22</f>
        <v>4</v>
      </c>
      <c r="F22" s="160">
        <f>E22/277*121</f>
        <v>1.7472924187725631</v>
      </c>
      <c r="G22" s="154">
        <v>2</v>
      </c>
      <c r="H22" s="150"/>
    </row>
    <row r="23" spans="1:11" ht="15" customHeight="1" x14ac:dyDescent="0.25">
      <c r="A23" s="161"/>
      <c r="B23" s="152" t="s">
        <v>16</v>
      </c>
      <c r="C23" s="154"/>
      <c r="D23" s="154"/>
      <c r="E23" s="73"/>
      <c r="F23" s="160"/>
      <c r="G23" s="154"/>
      <c r="H23" s="150"/>
      <c r="I23" s="96">
        <f>G24</f>
        <v>3</v>
      </c>
    </row>
    <row r="24" spans="1:11" ht="15" customHeight="1" x14ac:dyDescent="0.25">
      <c r="A24" s="167">
        <f>1+A22</f>
        <v>14</v>
      </c>
      <c r="B24" s="76" t="s">
        <v>324</v>
      </c>
      <c r="C24" s="154">
        <v>3</v>
      </c>
      <c r="D24" s="154">
        <v>2</v>
      </c>
      <c r="E24" s="73">
        <f>C24*D24</f>
        <v>6</v>
      </c>
      <c r="F24" s="160">
        <f>E24/277*121</f>
        <v>2.6209386281588447</v>
      </c>
      <c r="G24" s="154">
        <v>3</v>
      </c>
      <c r="H24" s="150"/>
    </row>
    <row r="25" spans="1:11" ht="15" customHeight="1" x14ac:dyDescent="0.25">
      <c r="A25" s="161"/>
      <c r="B25" s="152" t="str">
        <f>'3.BAHAN KAJIAN'!G3</f>
        <v>Pancasila &amp; Kewarganeraan</v>
      </c>
      <c r="C25" s="154"/>
      <c r="D25" s="154"/>
      <c r="E25" s="73"/>
      <c r="F25" s="160"/>
      <c r="G25" s="154"/>
      <c r="H25" s="150"/>
      <c r="I25" s="96">
        <f>SUM(G26:G29)</f>
        <v>8</v>
      </c>
    </row>
    <row r="26" spans="1:11" ht="15" customHeight="1" x14ac:dyDescent="0.25">
      <c r="A26" s="168">
        <f>1+A24</f>
        <v>15</v>
      </c>
      <c r="B26" s="76" t="s">
        <v>325</v>
      </c>
      <c r="C26" s="154">
        <v>2</v>
      </c>
      <c r="D26" s="154">
        <v>2</v>
      </c>
      <c r="E26" s="73">
        <f>C26*D26</f>
        <v>4</v>
      </c>
      <c r="F26" s="160">
        <f>E26/277*121</f>
        <v>1.7472924187725631</v>
      </c>
      <c r="G26" s="154">
        <v>2</v>
      </c>
      <c r="H26" s="150"/>
      <c r="K26" s="169"/>
    </row>
    <row r="27" spans="1:11" ht="15" customHeight="1" x14ac:dyDescent="0.25">
      <c r="A27" s="170">
        <f>1+A26</f>
        <v>16</v>
      </c>
      <c r="B27" s="163" t="s">
        <v>33</v>
      </c>
      <c r="C27" s="154">
        <v>2</v>
      </c>
      <c r="D27" s="154">
        <v>2</v>
      </c>
      <c r="E27" s="73">
        <f>C27*D27</f>
        <v>4</v>
      </c>
      <c r="F27" s="160">
        <f>E27/277*121</f>
        <v>1.7472924187725631</v>
      </c>
      <c r="G27" s="154">
        <v>2</v>
      </c>
      <c r="H27" s="150"/>
    </row>
    <row r="28" spans="1:11" ht="15" customHeight="1" x14ac:dyDescent="0.25">
      <c r="A28" s="171">
        <f>1+A27</f>
        <v>17</v>
      </c>
      <c r="B28" s="163" t="s">
        <v>285</v>
      </c>
      <c r="C28" s="154">
        <v>2</v>
      </c>
      <c r="D28" s="154">
        <v>2</v>
      </c>
      <c r="E28" s="73">
        <f>C28*D28</f>
        <v>4</v>
      </c>
      <c r="F28" s="160">
        <f>E28/277*121</f>
        <v>1.7472924187725631</v>
      </c>
      <c r="G28" s="154">
        <v>2</v>
      </c>
      <c r="H28" s="150"/>
    </row>
    <row r="29" spans="1:11" ht="15" customHeight="1" x14ac:dyDescent="0.25">
      <c r="A29" s="94">
        <f>1+A28</f>
        <v>18</v>
      </c>
      <c r="B29" s="229" t="s">
        <v>32</v>
      </c>
      <c r="C29" s="154">
        <v>2</v>
      </c>
      <c r="D29" s="154">
        <v>2</v>
      </c>
      <c r="E29" s="73">
        <f>C29*D29</f>
        <v>4</v>
      </c>
      <c r="F29" s="160">
        <f>E29/277*121</f>
        <v>1.7472924187725631</v>
      </c>
      <c r="G29" s="154">
        <v>2</v>
      </c>
      <c r="H29" s="150"/>
    </row>
    <row r="30" spans="1:11" ht="15.75" customHeight="1" x14ac:dyDescent="0.25">
      <c r="A30" s="161"/>
      <c r="B30" s="77" t="str">
        <f>'3.BAHAN KAJIAN'!H3</f>
        <v>Sosiologi dan Antropologi Pendidikan</v>
      </c>
      <c r="C30" s="154"/>
      <c r="D30" s="154"/>
      <c r="E30" s="73"/>
      <c r="F30" s="160"/>
      <c r="G30" s="154"/>
      <c r="H30" s="150"/>
      <c r="I30" s="96">
        <f>G32</f>
        <v>2</v>
      </c>
    </row>
    <row r="31" spans="1:11" ht="15" customHeight="1" x14ac:dyDescent="0.25">
      <c r="A31" s="161"/>
      <c r="B31" s="77" t="str">
        <f>'3.BAHAN KAJIAN'!I3</f>
        <v xml:space="preserve">Ilmu Pendidikan </v>
      </c>
      <c r="C31" s="154"/>
      <c r="D31" s="154"/>
      <c r="E31" s="73"/>
      <c r="F31" s="160"/>
      <c r="G31" s="154"/>
      <c r="H31" s="150"/>
    </row>
    <row r="32" spans="1:11" ht="15" customHeight="1" x14ac:dyDescent="0.25">
      <c r="A32" s="172">
        <f>1+A29</f>
        <v>19</v>
      </c>
      <c r="B32" s="159" t="s">
        <v>135</v>
      </c>
      <c r="C32" s="154">
        <v>2</v>
      </c>
      <c r="D32" s="154">
        <v>2</v>
      </c>
      <c r="E32" s="73">
        <f>C32*D32</f>
        <v>4</v>
      </c>
      <c r="F32" s="160">
        <f>E32/277*121</f>
        <v>1.7472924187725631</v>
      </c>
      <c r="G32" s="154">
        <v>2</v>
      </c>
      <c r="H32" s="150"/>
    </row>
    <row r="33" spans="1:12" ht="15" customHeight="1" x14ac:dyDescent="0.25">
      <c r="A33" s="161"/>
      <c r="B33" s="151" t="s">
        <v>61</v>
      </c>
      <c r="C33" s="154"/>
      <c r="D33" s="154"/>
      <c r="E33" s="73"/>
      <c r="F33" s="160"/>
      <c r="G33" s="154"/>
      <c r="H33" s="150"/>
      <c r="J33" s="96">
        <f>SUM(G35:G62)</f>
        <v>44</v>
      </c>
      <c r="K33" s="96">
        <f>(J33/J97)*100</f>
        <v>30.555555555555557</v>
      </c>
      <c r="L33" s="96" t="s">
        <v>233</v>
      </c>
    </row>
    <row r="34" spans="1:12" ht="15" customHeight="1" x14ac:dyDescent="0.25">
      <c r="A34" s="161"/>
      <c r="B34" s="152" t="str">
        <f>'3.BAHAN KAJIAN'!J3</f>
        <v>Filsafat Pendidikan</v>
      </c>
      <c r="C34" s="154"/>
      <c r="D34" s="154"/>
      <c r="E34" s="73"/>
      <c r="F34" s="160"/>
      <c r="G34" s="154"/>
      <c r="H34" s="150"/>
      <c r="I34" s="96">
        <f>SUM(G35:G36)</f>
        <v>4</v>
      </c>
    </row>
    <row r="35" spans="1:12" ht="15" customHeight="1" x14ac:dyDescent="0.25">
      <c r="A35" s="173">
        <f>1+A32</f>
        <v>20</v>
      </c>
      <c r="B35" s="163" t="s">
        <v>31</v>
      </c>
      <c r="C35" s="154">
        <v>2</v>
      </c>
      <c r="D35" s="154">
        <v>2</v>
      </c>
      <c r="E35" s="73">
        <f>C35*D35</f>
        <v>4</v>
      </c>
      <c r="F35" s="160">
        <f>E35/277*121</f>
        <v>1.7472924187725631</v>
      </c>
      <c r="G35" s="154">
        <v>2</v>
      </c>
      <c r="H35" s="150"/>
    </row>
    <row r="36" spans="1:12" ht="15" customHeight="1" x14ac:dyDescent="0.25">
      <c r="A36" s="174">
        <f>1+A35</f>
        <v>21</v>
      </c>
      <c r="B36" s="159" t="s">
        <v>36</v>
      </c>
      <c r="C36" s="154">
        <v>2</v>
      </c>
      <c r="D36" s="154">
        <v>2</v>
      </c>
      <c r="E36" s="73">
        <f>C36*D36</f>
        <v>4</v>
      </c>
      <c r="F36" s="160">
        <f>E36/277*121</f>
        <v>1.7472924187725631</v>
      </c>
      <c r="G36" s="154">
        <v>2</v>
      </c>
      <c r="H36" s="150"/>
    </row>
    <row r="37" spans="1:12" ht="15" customHeight="1" x14ac:dyDescent="0.25">
      <c r="A37" s="161"/>
      <c r="B37" s="77" t="s">
        <v>55</v>
      </c>
      <c r="C37" s="154"/>
      <c r="D37" s="154"/>
      <c r="E37" s="73"/>
      <c r="F37" s="160"/>
      <c r="G37" s="154"/>
      <c r="H37" s="150"/>
      <c r="I37" s="96">
        <f>SUM(G38:G40)</f>
        <v>6</v>
      </c>
    </row>
    <row r="38" spans="1:12" ht="15" customHeight="1" x14ac:dyDescent="0.25">
      <c r="A38" s="175">
        <f>1+A36</f>
        <v>22</v>
      </c>
      <c r="B38" s="159" t="s">
        <v>136</v>
      </c>
      <c r="C38" s="154">
        <v>2</v>
      </c>
      <c r="D38" s="154">
        <v>2</v>
      </c>
      <c r="E38" s="73">
        <f>C38*D38</f>
        <v>4</v>
      </c>
      <c r="F38" s="160">
        <f>E38/277*121</f>
        <v>1.7472924187725631</v>
      </c>
      <c r="G38" s="154">
        <v>2</v>
      </c>
      <c r="H38" s="150"/>
    </row>
    <row r="39" spans="1:12" ht="15" customHeight="1" x14ac:dyDescent="0.25">
      <c r="A39" s="176">
        <f>1+A38</f>
        <v>23</v>
      </c>
      <c r="B39" s="145" t="s">
        <v>286</v>
      </c>
      <c r="C39" s="177">
        <v>2</v>
      </c>
      <c r="D39" s="177">
        <v>2</v>
      </c>
      <c r="E39" s="178">
        <f>C39*D39</f>
        <v>4</v>
      </c>
      <c r="F39" s="179">
        <f>E39/277*121</f>
        <v>1.7472924187725631</v>
      </c>
      <c r="G39" s="177">
        <v>2</v>
      </c>
      <c r="H39" s="150"/>
    </row>
    <row r="40" spans="1:12" ht="15" customHeight="1" x14ac:dyDescent="0.25">
      <c r="A40" s="83">
        <f>1+A39</f>
        <v>24</v>
      </c>
      <c r="B40" s="76" t="s">
        <v>310</v>
      </c>
      <c r="C40" s="154">
        <v>2</v>
      </c>
      <c r="D40" s="154">
        <v>2</v>
      </c>
      <c r="E40" s="73">
        <f>C40*D40</f>
        <v>4</v>
      </c>
      <c r="F40" s="160">
        <f>E40/277*121</f>
        <v>1.7472924187725631</v>
      </c>
      <c r="G40" s="154">
        <v>2</v>
      </c>
      <c r="H40" s="150"/>
    </row>
    <row r="41" spans="1:12" ht="15" customHeight="1" x14ac:dyDescent="0.25">
      <c r="A41" s="161"/>
      <c r="B41" s="77" t="str">
        <f>'3.BAHAN KAJIAN'!L3</f>
        <v>Pengembangan Kurikulum</v>
      </c>
      <c r="C41" s="154"/>
      <c r="D41" s="154"/>
      <c r="E41" s="73"/>
      <c r="F41" s="160"/>
      <c r="G41" s="154"/>
      <c r="H41" s="150"/>
      <c r="I41" s="96">
        <f>SUM(G42:G43)</f>
        <v>5</v>
      </c>
    </row>
    <row r="42" spans="1:12" ht="15" customHeight="1" x14ac:dyDescent="0.25">
      <c r="A42" s="161">
        <v>25</v>
      </c>
      <c r="B42" s="180" t="s">
        <v>243</v>
      </c>
      <c r="C42" s="177">
        <v>2</v>
      </c>
      <c r="D42" s="177">
        <v>2</v>
      </c>
      <c r="E42" s="178">
        <v>4</v>
      </c>
      <c r="F42" s="179">
        <f>E42/277*121</f>
        <v>1.7472924187725631</v>
      </c>
      <c r="G42" s="177">
        <v>2</v>
      </c>
      <c r="H42" s="150"/>
    </row>
    <row r="43" spans="1:12" ht="15" customHeight="1" x14ac:dyDescent="0.25">
      <c r="A43" s="181">
        <f>1+A42</f>
        <v>26</v>
      </c>
      <c r="B43" s="95" t="s">
        <v>329</v>
      </c>
      <c r="C43" s="177">
        <v>3</v>
      </c>
      <c r="D43" s="154">
        <v>2</v>
      </c>
      <c r="E43" s="73">
        <f t="shared" ref="E43" si="0">C43*D43</f>
        <v>6</v>
      </c>
      <c r="F43" s="160">
        <f t="shared" ref="F43" si="1">E43/277*121</f>
        <v>2.6209386281588447</v>
      </c>
      <c r="G43" s="154">
        <v>3</v>
      </c>
      <c r="H43" s="150"/>
    </row>
    <row r="44" spans="1:12" ht="15" customHeight="1" x14ac:dyDescent="0.25">
      <c r="A44" s="161"/>
      <c r="B44" s="152" t="str">
        <f>'3.BAHAN KAJIAN'!M3</f>
        <v>Pengembangan Bahan Ajar</v>
      </c>
      <c r="C44" s="154"/>
      <c r="D44" s="154"/>
      <c r="E44" s="73"/>
      <c r="F44" s="160"/>
      <c r="G44" s="154"/>
      <c r="H44" s="150"/>
      <c r="I44" s="96">
        <f>SUM(G45:G46)</f>
        <v>6</v>
      </c>
    </row>
    <row r="45" spans="1:12" ht="15" customHeight="1" x14ac:dyDescent="0.25">
      <c r="A45" s="182">
        <v>27</v>
      </c>
      <c r="B45" s="76" t="s">
        <v>326</v>
      </c>
      <c r="C45" s="154">
        <v>3</v>
      </c>
      <c r="D45" s="154">
        <v>2</v>
      </c>
      <c r="E45" s="73">
        <f>C45*D45</f>
        <v>6</v>
      </c>
      <c r="F45" s="160">
        <f>E45/277*121</f>
        <v>2.6209386281588447</v>
      </c>
      <c r="G45" s="154">
        <v>3</v>
      </c>
      <c r="H45" s="150"/>
    </row>
    <row r="46" spans="1:12" ht="15" customHeight="1" x14ac:dyDescent="0.25">
      <c r="A46" s="183">
        <f>1+A45</f>
        <v>28</v>
      </c>
      <c r="B46" s="76" t="s">
        <v>327</v>
      </c>
      <c r="C46" s="154">
        <v>3</v>
      </c>
      <c r="D46" s="154">
        <v>2</v>
      </c>
      <c r="E46" s="73">
        <f>C46*D46</f>
        <v>6</v>
      </c>
      <c r="F46" s="160">
        <f>E46/277*121</f>
        <v>2.6209386281588447</v>
      </c>
      <c r="G46" s="154">
        <v>3</v>
      </c>
      <c r="H46" s="150"/>
    </row>
    <row r="47" spans="1:12" ht="15" customHeight="1" x14ac:dyDescent="0.25">
      <c r="A47" s="161"/>
      <c r="B47" s="152" t="str">
        <f>'3.BAHAN KAJIAN'!N3</f>
        <v>Strategi Pembelajaran</v>
      </c>
      <c r="C47" s="154"/>
      <c r="D47" s="154"/>
      <c r="E47" s="73"/>
      <c r="F47" s="160"/>
      <c r="G47" s="154"/>
      <c r="H47" s="150"/>
      <c r="I47" s="96">
        <f>SUM(G48:G53)</f>
        <v>12</v>
      </c>
    </row>
    <row r="48" spans="1:12" ht="15" customHeight="1" x14ac:dyDescent="0.25">
      <c r="A48" s="184">
        <f>1+A46</f>
        <v>29</v>
      </c>
      <c r="B48" s="76" t="s">
        <v>328</v>
      </c>
      <c r="C48" s="154">
        <v>2</v>
      </c>
      <c r="D48" s="154">
        <v>1</v>
      </c>
      <c r="E48" s="73">
        <f>C48*D48</f>
        <v>2</v>
      </c>
      <c r="F48" s="160">
        <f>E48/277*121</f>
        <v>0.87364620938628157</v>
      </c>
      <c r="G48" s="154">
        <v>1</v>
      </c>
      <c r="H48" s="150"/>
    </row>
    <row r="49" spans="1:14" ht="15" customHeight="1" x14ac:dyDescent="0.25">
      <c r="A49" s="270">
        <f>1+A48</f>
        <v>30</v>
      </c>
      <c r="B49" s="14" t="s">
        <v>504</v>
      </c>
      <c r="C49" s="154">
        <v>2</v>
      </c>
      <c r="D49" s="154">
        <v>1</v>
      </c>
      <c r="E49" s="73">
        <f>C49*D49</f>
        <v>2</v>
      </c>
      <c r="F49" s="160">
        <f>E49/277*121</f>
        <v>0.87364620938628157</v>
      </c>
      <c r="G49" s="154">
        <v>1</v>
      </c>
      <c r="H49" s="150"/>
    </row>
    <row r="50" spans="1:14" ht="15" customHeight="1" x14ac:dyDescent="0.25">
      <c r="A50" s="271">
        <f t="shared" ref="A50:A51" si="2">1+A49</f>
        <v>31</v>
      </c>
      <c r="B50" s="76" t="s">
        <v>234</v>
      </c>
      <c r="C50" s="154">
        <v>2</v>
      </c>
      <c r="D50" s="154">
        <v>2</v>
      </c>
      <c r="E50" s="73">
        <f t="shared" ref="E50" si="3">C50*D50</f>
        <v>4</v>
      </c>
      <c r="F50" s="160">
        <f t="shared" ref="F50" si="4">E50/277*121</f>
        <v>1.7472924187725631</v>
      </c>
      <c r="G50" s="154">
        <v>2</v>
      </c>
      <c r="H50" s="150"/>
    </row>
    <row r="51" spans="1:14" ht="15" customHeight="1" x14ac:dyDescent="0.25">
      <c r="A51" s="272">
        <f t="shared" si="2"/>
        <v>32</v>
      </c>
      <c r="B51" s="14" t="s">
        <v>505</v>
      </c>
      <c r="C51" s="154">
        <v>3</v>
      </c>
      <c r="D51" s="154">
        <v>2</v>
      </c>
      <c r="E51" s="73">
        <f>C51*D51</f>
        <v>6</v>
      </c>
      <c r="F51" s="160">
        <f>E51/277*121</f>
        <v>2.6209386281588447</v>
      </c>
      <c r="G51" s="154">
        <v>3</v>
      </c>
      <c r="H51" s="150"/>
      <c r="N51" s="96">
        <f>(12/148)*100</f>
        <v>8.1081081081081088</v>
      </c>
    </row>
    <row r="52" spans="1:14" ht="15" customHeight="1" x14ac:dyDescent="0.25">
      <c r="A52" s="84">
        <f>1+A51</f>
        <v>33</v>
      </c>
      <c r="B52" s="76" t="s">
        <v>330</v>
      </c>
      <c r="C52" s="154">
        <v>3</v>
      </c>
      <c r="D52" s="154">
        <v>2</v>
      </c>
      <c r="E52" s="73">
        <f>C52*D52</f>
        <v>6</v>
      </c>
      <c r="F52" s="160">
        <f>E52/277*121</f>
        <v>2.6209386281588447</v>
      </c>
      <c r="G52" s="154">
        <v>3</v>
      </c>
      <c r="H52" s="150"/>
    </row>
    <row r="53" spans="1:14" ht="15" customHeight="1" x14ac:dyDescent="0.25">
      <c r="A53" s="273">
        <f>1+A52</f>
        <v>34</v>
      </c>
      <c r="B53" s="76" t="s">
        <v>230</v>
      </c>
      <c r="C53" s="154">
        <v>2</v>
      </c>
      <c r="D53" s="154">
        <v>2</v>
      </c>
      <c r="E53" s="73">
        <f>C53*D53</f>
        <v>4</v>
      </c>
      <c r="F53" s="160">
        <f>E53/277*121</f>
        <v>1.7472924187725631</v>
      </c>
      <c r="G53" s="154">
        <v>2</v>
      </c>
      <c r="H53" s="150"/>
      <c r="K53" s="169"/>
    </row>
    <row r="54" spans="1:14" ht="15" customHeight="1" x14ac:dyDescent="0.25">
      <c r="A54" s="161"/>
      <c r="B54" s="152" t="str">
        <f>'3.BAHAN KAJIAN'!O3</f>
        <v>Asesmen Pembelajaran</v>
      </c>
      <c r="C54" s="154"/>
      <c r="D54" s="154"/>
      <c r="E54" s="73"/>
      <c r="F54" s="160"/>
      <c r="G54" s="154"/>
      <c r="H54" s="150"/>
      <c r="I54" s="96">
        <f>SUM(G55:G56)</f>
        <v>4</v>
      </c>
    </row>
    <row r="55" spans="1:14" ht="15" customHeight="1" x14ac:dyDescent="0.25">
      <c r="A55" s="185">
        <f>1+A53</f>
        <v>35</v>
      </c>
      <c r="B55" s="76" t="s">
        <v>149</v>
      </c>
      <c r="C55" s="154">
        <v>2</v>
      </c>
      <c r="D55" s="154">
        <v>2</v>
      </c>
      <c r="E55" s="73">
        <f>C55*D55</f>
        <v>4</v>
      </c>
      <c r="F55" s="160">
        <f>E55/277*121</f>
        <v>1.7472924187725631</v>
      </c>
      <c r="G55" s="154">
        <v>2</v>
      </c>
      <c r="H55" s="150"/>
    </row>
    <row r="56" spans="1:14" ht="15" customHeight="1" x14ac:dyDescent="0.25">
      <c r="A56" s="186">
        <f>1+A55</f>
        <v>36</v>
      </c>
      <c r="B56" s="76" t="s">
        <v>148</v>
      </c>
      <c r="C56" s="154">
        <v>2</v>
      </c>
      <c r="D56" s="154">
        <v>2</v>
      </c>
      <c r="E56" s="73">
        <f>C56*D56</f>
        <v>4</v>
      </c>
      <c r="F56" s="160">
        <f>E56/277*121</f>
        <v>1.7472924187725631</v>
      </c>
      <c r="G56" s="154">
        <v>2</v>
      </c>
      <c r="H56" s="150"/>
    </row>
    <row r="57" spans="1:14" ht="15" customHeight="1" x14ac:dyDescent="0.25">
      <c r="A57" s="161"/>
      <c r="B57" s="152" t="str">
        <f>'3.BAHAN KAJIAN'!P3</f>
        <v>Bimbingan &amp; Konseling</v>
      </c>
      <c r="C57" s="154"/>
      <c r="D57" s="154"/>
      <c r="E57" s="73"/>
      <c r="F57" s="160"/>
      <c r="G57" s="154"/>
      <c r="H57" s="150"/>
      <c r="I57" s="96">
        <f>G58</f>
        <v>2</v>
      </c>
    </row>
    <row r="58" spans="1:14" ht="15" customHeight="1" x14ac:dyDescent="0.25">
      <c r="A58" s="187">
        <f>1+A56</f>
        <v>37</v>
      </c>
      <c r="B58" s="159" t="s">
        <v>386</v>
      </c>
      <c r="C58" s="154">
        <v>2</v>
      </c>
      <c r="D58" s="154">
        <v>2</v>
      </c>
      <c r="E58" s="73">
        <f>C58*D58</f>
        <v>4</v>
      </c>
      <c r="F58" s="160">
        <f>E58/277*121</f>
        <v>1.7472924187725631</v>
      </c>
      <c r="G58" s="154">
        <v>2</v>
      </c>
      <c r="H58" s="150"/>
    </row>
    <row r="59" spans="1:14" ht="15" customHeight="1" x14ac:dyDescent="0.25">
      <c r="A59" s="161"/>
      <c r="B59" s="152" t="str">
        <f>'3.BAHAN KAJIAN'!Q3</f>
        <v>Managemen Pendidikan</v>
      </c>
      <c r="C59" s="154"/>
      <c r="D59" s="154"/>
      <c r="E59" s="73"/>
      <c r="F59" s="160"/>
      <c r="G59" s="154"/>
      <c r="H59" s="150"/>
      <c r="I59" s="96">
        <f>SUM(G60:G62)</f>
        <v>5</v>
      </c>
    </row>
    <row r="60" spans="1:14" ht="15" customHeight="1" x14ac:dyDescent="0.25">
      <c r="A60" s="161">
        <f>1+A58</f>
        <v>38</v>
      </c>
      <c r="B60" s="260" t="s">
        <v>313</v>
      </c>
      <c r="C60" s="154">
        <v>2</v>
      </c>
      <c r="D60" s="154">
        <v>2</v>
      </c>
      <c r="E60" s="73">
        <f>C60*D60</f>
        <v>4</v>
      </c>
      <c r="F60" s="160">
        <f>E60/277*121</f>
        <v>1.7472924187725631</v>
      </c>
      <c r="G60" s="154">
        <v>2</v>
      </c>
      <c r="H60" s="150"/>
    </row>
    <row r="61" spans="1:14" ht="15" customHeight="1" x14ac:dyDescent="0.25">
      <c r="A61" s="188">
        <f>1+A60</f>
        <v>39</v>
      </c>
      <c r="B61" s="159" t="s">
        <v>137</v>
      </c>
      <c r="C61" s="154">
        <v>2</v>
      </c>
      <c r="D61" s="154">
        <v>2</v>
      </c>
      <c r="E61" s="73">
        <f>C61*D61</f>
        <v>4</v>
      </c>
      <c r="F61" s="160">
        <f>E61/277*121</f>
        <v>1.7472924187725631</v>
      </c>
      <c r="G61" s="154">
        <v>2</v>
      </c>
      <c r="H61" s="150"/>
      <c r="K61" s="169"/>
    </row>
    <row r="62" spans="1:14" ht="15" customHeight="1" x14ac:dyDescent="0.25">
      <c r="A62" s="85">
        <f>1+A61</f>
        <v>40</v>
      </c>
      <c r="B62" s="14" t="s">
        <v>506</v>
      </c>
      <c r="C62" s="154">
        <v>2</v>
      </c>
      <c r="D62" s="154">
        <v>1</v>
      </c>
      <c r="E62" s="73">
        <f>C62*D62</f>
        <v>2</v>
      </c>
      <c r="F62" s="160">
        <f>E62/277*121</f>
        <v>0.87364620938628157</v>
      </c>
      <c r="G62" s="154">
        <v>1</v>
      </c>
      <c r="H62" s="150"/>
    </row>
    <row r="63" spans="1:14" ht="15" customHeight="1" x14ac:dyDescent="0.25">
      <c r="A63" s="161"/>
      <c r="B63" s="151" t="s">
        <v>62</v>
      </c>
      <c r="C63" s="154"/>
      <c r="D63" s="154"/>
      <c r="E63" s="73"/>
      <c r="F63" s="160"/>
      <c r="G63" s="154"/>
      <c r="H63" s="150"/>
      <c r="J63" s="96">
        <f>SUM(G65:G85)</f>
        <v>38</v>
      </c>
      <c r="K63" s="96">
        <f>(J63/J97)*100</f>
        <v>26.388888888888889</v>
      </c>
      <c r="L63" s="96" t="s">
        <v>233</v>
      </c>
    </row>
    <row r="64" spans="1:14" ht="15" customHeight="1" x14ac:dyDescent="0.25">
      <c r="A64" s="161"/>
      <c r="B64" s="152" t="str">
        <f>'3.BAHAN KAJIAN'!R3</f>
        <v>Metodologi Penelitian</v>
      </c>
      <c r="C64" s="154"/>
      <c r="D64" s="154"/>
      <c r="E64" s="73"/>
      <c r="F64" s="160"/>
      <c r="G64" s="154"/>
      <c r="H64" s="150"/>
      <c r="I64" s="96">
        <f>SUM(G65:G67)</f>
        <v>11</v>
      </c>
    </row>
    <row r="65" spans="1:9" ht="15" customHeight="1" x14ac:dyDescent="0.25">
      <c r="A65" s="189">
        <f>1+A62</f>
        <v>41</v>
      </c>
      <c r="B65" s="159" t="s">
        <v>30</v>
      </c>
      <c r="C65" s="154">
        <v>2</v>
      </c>
      <c r="D65" s="154">
        <v>2</v>
      </c>
      <c r="E65" s="73">
        <f>C65*D65</f>
        <v>4</v>
      </c>
      <c r="F65" s="160">
        <f>E65/277*121</f>
        <v>1.7472924187725631</v>
      </c>
      <c r="G65" s="154">
        <v>2</v>
      </c>
      <c r="H65" s="150"/>
    </row>
    <row r="66" spans="1:9" ht="15" customHeight="1" x14ac:dyDescent="0.25">
      <c r="A66" s="190">
        <f>1+A65</f>
        <v>42</v>
      </c>
      <c r="B66" s="76" t="s">
        <v>18</v>
      </c>
      <c r="C66" s="154">
        <v>3</v>
      </c>
      <c r="D66" s="154">
        <v>2</v>
      </c>
      <c r="E66" s="73">
        <f>C66*D66</f>
        <v>6</v>
      </c>
      <c r="F66" s="160">
        <f>E66/277*121</f>
        <v>2.6209386281588447</v>
      </c>
      <c r="G66" s="154">
        <v>3</v>
      </c>
      <c r="H66" s="150"/>
    </row>
    <row r="67" spans="1:9" ht="15" customHeight="1" x14ac:dyDescent="0.25">
      <c r="A67" s="191">
        <f>1+A66</f>
        <v>43</v>
      </c>
      <c r="B67" s="76" t="s">
        <v>21</v>
      </c>
      <c r="C67" s="154">
        <v>4</v>
      </c>
      <c r="D67" s="154">
        <v>3</v>
      </c>
      <c r="E67" s="73">
        <f>C67*D67</f>
        <v>12</v>
      </c>
      <c r="F67" s="160">
        <f>E67/277*121</f>
        <v>5.2418772563176894</v>
      </c>
      <c r="G67" s="154">
        <v>6</v>
      </c>
      <c r="H67" s="150"/>
    </row>
    <row r="68" spans="1:9" ht="15" customHeight="1" x14ac:dyDescent="0.25">
      <c r="A68" s="161"/>
      <c r="B68" s="152" t="str">
        <f>'3.BAHAN KAJIAN'!S3</f>
        <v>Statistik Terapan</v>
      </c>
      <c r="C68" s="154"/>
      <c r="D68" s="154"/>
      <c r="E68" s="73"/>
      <c r="F68" s="160"/>
      <c r="G68" s="154"/>
      <c r="H68" s="150"/>
      <c r="I68" s="96">
        <f>G69</f>
        <v>3</v>
      </c>
    </row>
    <row r="69" spans="1:9" ht="15" customHeight="1" x14ac:dyDescent="0.25">
      <c r="A69" s="192">
        <f>A67+1</f>
        <v>44</v>
      </c>
      <c r="B69" s="76" t="s">
        <v>23</v>
      </c>
      <c r="C69" s="154">
        <v>3</v>
      </c>
      <c r="D69" s="154">
        <v>2</v>
      </c>
      <c r="E69" s="73">
        <f>C69*D69</f>
        <v>6</v>
      </c>
      <c r="F69" s="160">
        <f>E69/277*121</f>
        <v>2.6209386281588447</v>
      </c>
      <c r="G69" s="154">
        <v>3</v>
      </c>
      <c r="H69" s="150"/>
    </row>
    <row r="70" spans="1:9" ht="15" customHeight="1" x14ac:dyDescent="0.25">
      <c r="A70" s="161"/>
      <c r="B70" s="152" t="str">
        <f>'3.BAHAN KAJIAN'!T3</f>
        <v>Bahasa Inggris</v>
      </c>
      <c r="C70" s="154"/>
      <c r="D70" s="154"/>
      <c r="E70" s="73"/>
      <c r="F70" s="160"/>
      <c r="G70" s="154"/>
      <c r="H70" s="150"/>
      <c r="I70" s="96">
        <f>SUM(G71:G72)</f>
        <v>5</v>
      </c>
    </row>
    <row r="71" spans="1:9" ht="15" customHeight="1" x14ac:dyDescent="0.25">
      <c r="A71" s="193">
        <f>A69+1</f>
        <v>45</v>
      </c>
      <c r="B71" s="163" t="s">
        <v>35</v>
      </c>
      <c r="C71" s="154">
        <v>3</v>
      </c>
      <c r="D71" s="154">
        <v>2</v>
      </c>
      <c r="E71" s="73">
        <f>C71*D71</f>
        <v>6</v>
      </c>
      <c r="F71" s="160">
        <f>E71/277*121</f>
        <v>2.6209386281588447</v>
      </c>
      <c r="G71" s="154">
        <v>3</v>
      </c>
      <c r="H71" s="150"/>
    </row>
    <row r="72" spans="1:9" ht="15" customHeight="1" x14ac:dyDescent="0.25">
      <c r="A72" s="194">
        <f>1+A71</f>
        <v>46</v>
      </c>
      <c r="B72" s="144" t="s">
        <v>287</v>
      </c>
      <c r="C72" s="154">
        <v>2</v>
      </c>
      <c r="D72" s="154">
        <v>2</v>
      </c>
      <c r="E72" s="73">
        <f>C72*D72</f>
        <v>4</v>
      </c>
      <c r="F72" s="160">
        <f>E72/277*121</f>
        <v>1.7472924187725631</v>
      </c>
      <c r="G72" s="154">
        <v>2</v>
      </c>
      <c r="H72" s="150"/>
    </row>
    <row r="73" spans="1:9" ht="15" customHeight="1" x14ac:dyDescent="0.25">
      <c r="A73" s="161"/>
      <c r="B73" s="77" t="str">
        <f>'3.BAHAN KAJIAN'!U3</f>
        <v>Media &amp; Sumber Pembelajaran</v>
      </c>
      <c r="C73" s="154"/>
      <c r="D73" s="154"/>
      <c r="E73" s="73"/>
      <c r="F73" s="160"/>
      <c r="G73" s="154"/>
      <c r="H73" s="150"/>
      <c r="I73" s="96">
        <f>G75</f>
        <v>3</v>
      </c>
    </row>
    <row r="74" spans="1:9" ht="15" customHeight="1" x14ac:dyDescent="0.25">
      <c r="A74" s="161"/>
      <c r="B74" s="152" t="str">
        <f>'3.BAHAN KAJIAN'!V3</f>
        <v>TIK Pembelajaran</v>
      </c>
      <c r="C74" s="154"/>
      <c r="D74" s="154"/>
      <c r="E74" s="73"/>
      <c r="F74" s="160"/>
      <c r="G74" s="154"/>
      <c r="H74" s="150"/>
    </row>
    <row r="75" spans="1:9" ht="15" customHeight="1" x14ac:dyDescent="0.25">
      <c r="A75" s="195">
        <f>1+A72</f>
        <v>47</v>
      </c>
      <c r="B75" s="76" t="s">
        <v>17</v>
      </c>
      <c r="C75" s="154">
        <v>3</v>
      </c>
      <c r="D75" s="154">
        <v>2</v>
      </c>
      <c r="E75" s="73">
        <f>C75*D75</f>
        <v>6</v>
      </c>
      <c r="F75" s="160">
        <f>E75/277*121</f>
        <v>2.6209386281588447</v>
      </c>
      <c r="G75" s="154">
        <v>3</v>
      </c>
      <c r="H75" s="150"/>
    </row>
    <row r="76" spans="1:9" ht="15" customHeight="1" x14ac:dyDescent="0.25">
      <c r="A76" s="161"/>
      <c r="B76" s="152" t="str">
        <f>'3.BAHAN KAJIAN'!W3</f>
        <v>Ilmu Keolahragaan &amp; Kesehatan</v>
      </c>
      <c r="C76" s="154"/>
      <c r="D76" s="154"/>
      <c r="E76" s="73"/>
      <c r="F76" s="160"/>
      <c r="G76" s="154"/>
      <c r="H76" s="150"/>
      <c r="I76" s="96">
        <f>SUM(G77:G78)</f>
        <v>4</v>
      </c>
    </row>
    <row r="77" spans="1:9" ht="15" customHeight="1" x14ac:dyDescent="0.25">
      <c r="A77" s="196">
        <f>1+A75</f>
        <v>48</v>
      </c>
      <c r="B77" s="76" t="s">
        <v>45</v>
      </c>
      <c r="C77" s="154">
        <v>2</v>
      </c>
      <c r="D77" s="154">
        <v>2</v>
      </c>
      <c r="E77" s="73">
        <f>C77*D77</f>
        <v>4</v>
      </c>
      <c r="F77" s="160">
        <f>E77/277*121</f>
        <v>1.7472924187725631</v>
      </c>
      <c r="G77" s="154">
        <v>2</v>
      </c>
      <c r="H77" s="150"/>
    </row>
    <row r="78" spans="1:9" ht="15" customHeight="1" x14ac:dyDescent="0.25">
      <c r="A78" s="197">
        <f>1+A77</f>
        <v>49</v>
      </c>
      <c r="B78" s="76" t="s">
        <v>19</v>
      </c>
      <c r="C78" s="154">
        <v>2</v>
      </c>
      <c r="D78" s="154">
        <v>2</v>
      </c>
      <c r="E78" s="73">
        <f>C78*D78</f>
        <v>4</v>
      </c>
      <c r="F78" s="160">
        <f>E78/277*121</f>
        <v>1.7472924187725631</v>
      </c>
      <c r="G78" s="154">
        <v>2</v>
      </c>
      <c r="H78" s="150"/>
    </row>
    <row r="79" spans="1:9" ht="15" customHeight="1" x14ac:dyDescent="0.25">
      <c r="A79" s="161"/>
      <c r="B79" s="152" t="str">
        <f>'3.BAHAN KAJIAN'!X3</f>
        <v>Kurikulum Internasional SD</v>
      </c>
      <c r="C79" s="154"/>
      <c r="D79" s="154"/>
      <c r="E79" s="73"/>
      <c r="F79" s="160"/>
      <c r="G79" s="154"/>
      <c r="H79" s="150"/>
      <c r="I79" s="96">
        <f>SUM(G80:G85)</f>
        <v>12</v>
      </c>
    </row>
    <row r="80" spans="1:9" ht="15" customHeight="1" x14ac:dyDescent="0.25">
      <c r="A80" s="86">
        <f>1+A78</f>
        <v>50</v>
      </c>
      <c r="B80" s="76" t="s">
        <v>42</v>
      </c>
      <c r="C80" s="154">
        <v>2</v>
      </c>
      <c r="D80" s="154">
        <v>2</v>
      </c>
      <c r="E80" s="73">
        <f t="shared" ref="E80:E85" si="5">C80*D80</f>
        <v>4</v>
      </c>
      <c r="F80" s="160">
        <f t="shared" ref="F80:F85" si="6">E80/277*121</f>
        <v>1.7472924187725631</v>
      </c>
      <c r="G80" s="154">
        <v>2</v>
      </c>
      <c r="H80" s="150"/>
    </row>
    <row r="81" spans="1:13" ht="15" customHeight="1" x14ac:dyDescent="0.25">
      <c r="A81" s="87">
        <f>1+A80</f>
        <v>51</v>
      </c>
      <c r="B81" s="76" t="s">
        <v>43</v>
      </c>
      <c r="C81" s="154">
        <v>2</v>
      </c>
      <c r="D81" s="154">
        <v>2</v>
      </c>
      <c r="E81" s="73">
        <f t="shared" si="5"/>
        <v>4</v>
      </c>
      <c r="F81" s="160">
        <f t="shared" si="6"/>
        <v>1.7472924187725631</v>
      </c>
      <c r="G81" s="154">
        <v>2</v>
      </c>
      <c r="H81" s="150"/>
    </row>
    <row r="82" spans="1:13" ht="15" customHeight="1" x14ac:dyDescent="0.25">
      <c r="A82" s="88">
        <f>1+A81</f>
        <v>52</v>
      </c>
      <c r="B82" s="76" t="s">
        <v>44</v>
      </c>
      <c r="C82" s="154">
        <v>2</v>
      </c>
      <c r="D82" s="154">
        <v>2</v>
      </c>
      <c r="E82" s="73">
        <f t="shared" si="5"/>
        <v>4</v>
      </c>
      <c r="F82" s="160">
        <f t="shared" si="6"/>
        <v>1.7472924187725631</v>
      </c>
      <c r="G82" s="154">
        <v>2</v>
      </c>
      <c r="H82" s="150"/>
    </row>
    <row r="83" spans="1:13" ht="15" customHeight="1" x14ac:dyDescent="0.25">
      <c r="A83" s="198">
        <f>1+A82</f>
        <v>53</v>
      </c>
      <c r="B83" s="76" t="s">
        <v>22</v>
      </c>
      <c r="C83" s="154">
        <v>2</v>
      </c>
      <c r="D83" s="154">
        <v>2</v>
      </c>
      <c r="E83" s="73">
        <f t="shared" si="5"/>
        <v>4</v>
      </c>
      <c r="F83" s="160">
        <f t="shared" si="6"/>
        <v>1.7472924187725631</v>
      </c>
      <c r="G83" s="154">
        <v>2</v>
      </c>
      <c r="H83" s="150"/>
    </row>
    <row r="84" spans="1:13" ht="15" customHeight="1" x14ac:dyDescent="0.25">
      <c r="A84" s="199">
        <f>1+A83</f>
        <v>54</v>
      </c>
      <c r="B84" s="159" t="s">
        <v>46</v>
      </c>
      <c r="C84" s="154">
        <v>2</v>
      </c>
      <c r="D84" s="154">
        <v>2</v>
      </c>
      <c r="E84" s="73">
        <f t="shared" si="5"/>
        <v>4</v>
      </c>
      <c r="F84" s="160">
        <f t="shared" si="6"/>
        <v>1.7472924187725631</v>
      </c>
      <c r="G84" s="154">
        <v>2</v>
      </c>
      <c r="H84" s="150"/>
    </row>
    <row r="85" spans="1:13" ht="15" customHeight="1" x14ac:dyDescent="0.25">
      <c r="A85" s="199">
        <f>1+A84</f>
        <v>55</v>
      </c>
      <c r="B85" s="76" t="s">
        <v>279</v>
      </c>
      <c r="C85" s="154">
        <v>2</v>
      </c>
      <c r="D85" s="154">
        <v>2</v>
      </c>
      <c r="E85" s="73">
        <f t="shared" si="5"/>
        <v>4</v>
      </c>
      <c r="F85" s="160">
        <f t="shared" si="6"/>
        <v>1.7472924187725631</v>
      </c>
      <c r="G85" s="154">
        <v>2</v>
      </c>
      <c r="H85" s="150"/>
    </row>
    <row r="86" spans="1:13" ht="15" customHeight="1" x14ac:dyDescent="0.25">
      <c r="A86" s="200"/>
      <c r="B86" s="201" t="s">
        <v>100</v>
      </c>
      <c r="C86" s="73"/>
      <c r="D86" s="73"/>
      <c r="E86" s="73"/>
      <c r="F86" s="160"/>
      <c r="G86" s="202">
        <f>SUM(G8:G85)</f>
        <v>129</v>
      </c>
      <c r="H86" s="203"/>
      <c r="J86" s="96">
        <f>SUM(J6:J63)</f>
        <v>129</v>
      </c>
      <c r="K86" s="96">
        <f>(J86/J97)*100</f>
        <v>89.583333333333343</v>
      </c>
      <c r="L86" s="96" t="s">
        <v>233</v>
      </c>
      <c r="M86" s="96" t="s">
        <v>147</v>
      </c>
    </row>
    <row r="87" spans="1:13" ht="15" customHeight="1" x14ac:dyDescent="0.25">
      <c r="A87" s="159"/>
      <c r="B87" s="282" t="s">
        <v>417</v>
      </c>
      <c r="C87" s="73"/>
      <c r="D87" s="73"/>
      <c r="E87" s="73"/>
      <c r="F87" s="204"/>
      <c r="G87" s="76"/>
      <c r="J87" s="96">
        <f>SUM(G89:G95)</f>
        <v>15</v>
      </c>
      <c r="K87" s="96">
        <f>(J87/J97)*100</f>
        <v>10.416666666666668</v>
      </c>
      <c r="L87" s="96" t="s">
        <v>233</v>
      </c>
      <c r="M87" s="96" t="s">
        <v>126</v>
      </c>
    </row>
    <row r="88" spans="1:13" ht="15" customHeight="1" x14ac:dyDescent="0.25">
      <c r="A88" s="205"/>
      <c r="B88" s="282" t="s">
        <v>408</v>
      </c>
      <c r="C88" s="73"/>
      <c r="D88" s="73"/>
      <c r="E88" s="73"/>
      <c r="F88" s="204"/>
      <c r="G88" s="73"/>
    </row>
    <row r="89" spans="1:13" ht="15" customHeight="1" x14ac:dyDescent="0.25">
      <c r="A89" s="288" t="s">
        <v>425</v>
      </c>
      <c r="B89" s="281" t="s">
        <v>289</v>
      </c>
      <c r="C89" s="73">
        <v>2</v>
      </c>
      <c r="D89" s="73">
        <v>2</v>
      </c>
      <c r="E89" s="73">
        <f t="shared" ref="E89:E95" si="7">C89*D89</f>
        <v>4</v>
      </c>
      <c r="F89" s="155">
        <f t="shared" ref="F89:F95" si="8">E89/277*121</f>
        <v>1.7472924187725631</v>
      </c>
      <c r="G89" s="73">
        <v>2</v>
      </c>
    </row>
    <row r="90" spans="1:13" ht="15" customHeight="1" x14ac:dyDescent="0.25">
      <c r="A90" s="288" t="s">
        <v>426</v>
      </c>
      <c r="B90" s="281" t="s">
        <v>290</v>
      </c>
      <c r="C90" s="73">
        <v>3</v>
      </c>
      <c r="D90" s="73">
        <v>2</v>
      </c>
      <c r="E90" s="73">
        <f t="shared" si="7"/>
        <v>6</v>
      </c>
      <c r="F90" s="160">
        <f t="shared" si="8"/>
        <v>2.6209386281588447</v>
      </c>
      <c r="G90" s="73">
        <v>3</v>
      </c>
    </row>
    <row r="91" spans="1:13" ht="15" customHeight="1" x14ac:dyDescent="0.25">
      <c r="A91" s="288" t="s">
        <v>427</v>
      </c>
      <c r="B91" s="281" t="s">
        <v>291</v>
      </c>
      <c r="C91" s="73">
        <v>2</v>
      </c>
      <c r="D91" s="73">
        <v>2</v>
      </c>
      <c r="E91" s="73">
        <f t="shared" si="7"/>
        <v>4</v>
      </c>
      <c r="F91" s="160">
        <f t="shared" si="8"/>
        <v>1.7472924187725631</v>
      </c>
      <c r="G91" s="73">
        <v>2</v>
      </c>
    </row>
    <row r="92" spans="1:13" ht="15" customHeight="1" x14ac:dyDescent="0.25">
      <c r="A92" s="288" t="s">
        <v>428</v>
      </c>
      <c r="B92" s="281" t="s">
        <v>292</v>
      </c>
      <c r="C92" s="73">
        <v>2</v>
      </c>
      <c r="D92" s="73">
        <v>2</v>
      </c>
      <c r="E92" s="73">
        <f t="shared" si="7"/>
        <v>4</v>
      </c>
      <c r="F92" s="160">
        <f t="shared" si="8"/>
        <v>1.7472924187725631</v>
      </c>
      <c r="G92" s="73">
        <v>2</v>
      </c>
    </row>
    <row r="93" spans="1:13" ht="15" customHeight="1" x14ac:dyDescent="0.25">
      <c r="A93" s="288" t="s">
        <v>429</v>
      </c>
      <c r="B93" s="281" t="s">
        <v>293</v>
      </c>
      <c r="C93" s="73">
        <v>2</v>
      </c>
      <c r="D93" s="73">
        <v>2</v>
      </c>
      <c r="E93" s="73">
        <f t="shared" si="7"/>
        <v>4</v>
      </c>
      <c r="F93" s="160">
        <f t="shared" si="8"/>
        <v>1.7472924187725631</v>
      </c>
      <c r="G93" s="73">
        <v>2</v>
      </c>
    </row>
    <row r="94" spans="1:13" ht="15" customHeight="1" x14ac:dyDescent="0.25">
      <c r="A94" s="288" t="s">
        <v>430</v>
      </c>
      <c r="B94" s="281" t="s">
        <v>294</v>
      </c>
      <c r="C94" s="73">
        <v>2</v>
      </c>
      <c r="D94" s="73">
        <v>2</v>
      </c>
      <c r="E94" s="73">
        <f t="shared" si="7"/>
        <v>4</v>
      </c>
      <c r="F94" s="160">
        <f t="shared" si="8"/>
        <v>1.7472924187725631</v>
      </c>
      <c r="G94" s="73">
        <v>2</v>
      </c>
    </row>
    <row r="95" spans="1:13" ht="15" customHeight="1" x14ac:dyDescent="0.25">
      <c r="A95" s="288" t="s">
        <v>431</v>
      </c>
      <c r="B95" s="14" t="s">
        <v>295</v>
      </c>
      <c r="C95" s="73">
        <v>2</v>
      </c>
      <c r="D95" s="73">
        <v>2</v>
      </c>
      <c r="E95" s="73">
        <f t="shared" si="7"/>
        <v>4</v>
      </c>
      <c r="F95" s="160">
        <f t="shared" si="8"/>
        <v>1.7472924187725631</v>
      </c>
      <c r="G95" s="73">
        <v>2</v>
      </c>
    </row>
    <row r="96" spans="1:13" ht="15" customHeight="1" x14ac:dyDescent="0.25">
      <c r="A96" s="159"/>
      <c r="B96" s="101" t="s">
        <v>100</v>
      </c>
      <c r="C96" s="73"/>
      <c r="D96" s="73"/>
      <c r="E96" s="73"/>
      <c r="F96" s="155"/>
      <c r="G96" s="206">
        <f>SUM(G89:G95)</f>
        <v>15</v>
      </c>
    </row>
    <row r="97" spans="1:13" ht="15" customHeight="1" x14ac:dyDescent="0.25">
      <c r="A97" s="159"/>
      <c r="B97" s="101" t="s">
        <v>101</v>
      </c>
      <c r="C97" s="73"/>
      <c r="D97" s="73"/>
      <c r="E97" s="73"/>
      <c r="F97" s="155"/>
      <c r="G97" s="206">
        <f>G96+G86</f>
        <v>144</v>
      </c>
      <c r="J97" s="96">
        <f>G97</f>
        <v>144</v>
      </c>
      <c r="K97" s="96">
        <f>K86+K87</f>
        <v>100.00000000000001</v>
      </c>
      <c r="L97" s="96" t="s">
        <v>233</v>
      </c>
      <c r="M97" s="96" t="s">
        <v>101</v>
      </c>
    </row>
    <row r="98" spans="1:13" ht="15" customHeight="1" x14ac:dyDescent="0.25">
      <c r="A98" s="205"/>
      <c r="B98" s="282" t="s">
        <v>507</v>
      </c>
      <c r="C98" s="73"/>
      <c r="D98" s="73"/>
      <c r="E98" s="73"/>
      <c r="F98" s="204"/>
      <c r="G98" s="76"/>
    </row>
    <row r="99" spans="1:13" ht="15" customHeight="1" x14ac:dyDescent="0.25">
      <c r="A99" s="288" t="s">
        <v>432</v>
      </c>
      <c r="B99" s="281" t="s">
        <v>25</v>
      </c>
      <c r="C99" s="73">
        <v>2</v>
      </c>
      <c r="D99" s="73">
        <v>2</v>
      </c>
      <c r="E99" s="73">
        <f>C99*D99</f>
        <v>4</v>
      </c>
      <c r="F99" s="160">
        <f>E99/277*121</f>
        <v>1.7472924187725631</v>
      </c>
      <c r="G99" s="73">
        <v>2</v>
      </c>
    </row>
    <row r="100" spans="1:13" ht="15" customHeight="1" x14ac:dyDescent="0.25">
      <c r="A100" s="288" t="s">
        <v>433</v>
      </c>
      <c r="B100" s="102" t="s">
        <v>284</v>
      </c>
      <c r="C100" s="73">
        <v>3</v>
      </c>
      <c r="D100" s="73">
        <v>2</v>
      </c>
      <c r="E100" s="73">
        <f t="shared" ref="E100:E105" si="9">C100*D100</f>
        <v>6</v>
      </c>
      <c r="F100" s="160">
        <f t="shared" ref="F100:F105" si="10">E100/277*121</f>
        <v>2.6209386281588447</v>
      </c>
      <c r="G100" s="73">
        <v>3</v>
      </c>
    </row>
    <row r="101" spans="1:13" ht="15" customHeight="1" x14ac:dyDescent="0.25">
      <c r="A101" s="288" t="s">
        <v>434</v>
      </c>
      <c r="B101" s="283" t="s">
        <v>283</v>
      </c>
      <c r="C101" s="73">
        <v>2</v>
      </c>
      <c r="D101" s="73">
        <v>2</v>
      </c>
      <c r="E101" s="73">
        <f>C101*D101</f>
        <v>4</v>
      </c>
      <c r="F101" s="160">
        <f>E101/277*121</f>
        <v>1.7472924187725631</v>
      </c>
      <c r="G101" s="73">
        <v>2</v>
      </c>
    </row>
    <row r="102" spans="1:13" ht="15" customHeight="1" x14ac:dyDescent="0.25">
      <c r="A102" s="288" t="s">
        <v>435</v>
      </c>
      <c r="B102" s="283" t="s">
        <v>282</v>
      </c>
      <c r="C102" s="73">
        <v>2</v>
      </c>
      <c r="D102" s="73">
        <v>2</v>
      </c>
      <c r="E102" s="73">
        <f>C102*D102</f>
        <v>4</v>
      </c>
      <c r="F102" s="160">
        <f>E102/277*121</f>
        <v>1.7472924187725631</v>
      </c>
      <c r="G102" s="73">
        <v>2</v>
      </c>
    </row>
    <row r="103" spans="1:13" ht="15" customHeight="1" x14ac:dyDescent="0.25">
      <c r="A103" s="288" t="s">
        <v>436</v>
      </c>
      <c r="B103" s="283" t="s">
        <v>27</v>
      </c>
      <c r="C103" s="73">
        <v>2</v>
      </c>
      <c r="D103" s="73">
        <v>2</v>
      </c>
      <c r="E103" s="73">
        <f>C103*D103</f>
        <v>4</v>
      </c>
      <c r="F103" s="160">
        <f>E103/277*121</f>
        <v>1.7472924187725631</v>
      </c>
      <c r="G103" s="73">
        <v>2</v>
      </c>
    </row>
    <row r="104" spans="1:13" ht="15" customHeight="1" x14ac:dyDescent="0.25">
      <c r="A104" s="288" t="s">
        <v>437</v>
      </c>
      <c r="B104" s="102" t="s">
        <v>28</v>
      </c>
      <c r="C104" s="73">
        <v>2</v>
      </c>
      <c r="D104" s="73">
        <v>2</v>
      </c>
      <c r="E104" s="73">
        <f>C104*D104</f>
        <v>4</v>
      </c>
      <c r="F104" s="160">
        <f>E104/277*121</f>
        <v>1.7472924187725631</v>
      </c>
      <c r="G104" s="73">
        <v>2</v>
      </c>
    </row>
    <row r="105" spans="1:13" ht="15" customHeight="1" x14ac:dyDescent="0.25">
      <c r="A105" s="288" t="s">
        <v>438</v>
      </c>
      <c r="B105" s="283" t="s">
        <v>26</v>
      </c>
      <c r="C105" s="73">
        <v>2</v>
      </c>
      <c r="D105" s="73">
        <v>2</v>
      </c>
      <c r="E105" s="73">
        <f t="shared" si="9"/>
        <v>4</v>
      </c>
      <c r="F105" s="160">
        <f t="shared" si="10"/>
        <v>1.7472924187725631</v>
      </c>
      <c r="G105" s="73">
        <v>2</v>
      </c>
    </row>
    <row r="106" spans="1:13" ht="15" customHeight="1" x14ac:dyDescent="0.25">
      <c r="A106" s="159"/>
      <c r="B106" s="201" t="s">
        <v>100</v>
      </c>
      <c r="C106" s="73"/>
      <c r="D106" s="73"/>
      <c r="E106" s="73"/>
      <c r="F106" s="160"/>
      <c r="G106" s="206">
        <f>SUM(G99:G105)</f>
        <v>15</v>
      </c>
    </row>
    <row r="107" spans="1:13" ht="15" customHeight="1" x14ac:dyDescent="0.25">
      <c r="A107" s="159"/>
      <c r="B107" s="201" t="s">
        <v>101</v>
      </c>
      <c r="C107" s="73"/>
      <c r="D107" s="73"/>
      <c r="E107" s="73"/>
      <c r="F107" s="160"/>
      <c r="G107" s="206">
        <f>G106+G86</f>
        <v>144</v>
      </c>
    </row>
    <row r="108" spans="1:13" ht="15" customHeight="1" x14ac:dyDescent="0.25">
      <c r="A108" s="205"/>
      <c r="B108" s="284" t="s">
        <v>409</v>
      </c>
      <c r="C108" s="76"/>
      <c r="D108" s="76"/>
      <c r="E108" s="206"/>
      <c r="F108" s="204"/>
      <c r="G108" s="76"/>
    </row>
    <row r="109" spans="1:13" ht="15" customHeight="1" x14ac:dyDescent="0.25">
      <c r="A109" s="288" t="s">
        <v>439</v>
      </c>
      <c r="B109" s="281" t="s">
        <v>111</v>
      </c>
      <c r="C109" s="73">
        <v>2</v>
      </c>
      <c r="D109" s="73">
        <v>2</v>
      </c>
      <c r="E109" s="73">
        <f>C109*D109</f>
        <v>4</v>
      </c>
      <c r="F109" s="160">
        <f>E109/277*121</f>
        <v>1.7472924187725631</v>
      </c>
      <c r="G109" s="73">
        <v>2</v>
      </c>
    </row>
    <row r="110" spans="1:13" ht="15" customHeight="1" x14ac:dyDescent="0.25">
      <c r="A110" s="288" t="s">
        <v>440</v>
      </c>
      <c r="B110" s="95" t="s">
        <v>144</v>
      </c>
      <c r="C110" s="73">
        <v>3</v>
      </c>
      <c r="D110" s="73">
        <v>2</v>
      </c>
      <c r="E110" s="73">
        <f>C110*D110</f>
        <v>6</v>
      </c>
      <c r="F110" s="155">
        <f>E110/277*121</f>
        <v>2.6209386281588447</v>
      </c>
      <c r="G110" s="73">
        <v>3</v>
      </c>
    </row>
    <row r="111" spans="1:13" ht="15" customHeight="1" x14ac:dyDescent="0.25">
      <c r="A111" s="288" t="s">
        <v>441</v>
      </c>
      <c r="B111" s="14" t="s">
        <v>146</v>
      </c>
      <c r="C111" s="73">
        <v>2</v>
      </c>
      <c r="D111" s="73">
        <v>2</v>
      </c>
      <c r="E111" s="73">
        <f t="shared" ref="E111:E115" si="11">C111*D111</f>
        <v>4</v>
      </c>
      <c r="F111" s="160">
        <f t="shared" ref="F111:F115" si="12">E111/277*121</f>
        <v>1.7472924187725631</v>
      </c>
      <c r="G111" s="73">
        <v>2</v>
      </c>
    </row>
    <row r="112" spans="1:13" ht="15" customHeight="1" x14ac:dyDescent="0.25">
      <c r="A112" s="288" t="s">
        <v>442</v>
      </c>
      <c r="B112" s="281" t="s">
        <v>110</v>
      </c>
      <c r="C112" s="73">
        <v>2</v>
      </c>
      <c r="D112" s="73">
        <v>2</v>
      </c>
      <c r="E112" s="73">
        <f>C112*D112</f>
        <v>4</v>
      </c>
      <c r="F112" s="160">
        <f>E112/277*121</f>
        <v>1.7472924187725631</v>
      </c>
      <c r="G112" s="73">
        <v>2</v>
      </c>
    </row>
    <row r="113" spans="1:7" ht="15" customHeight="1" x14ac:dyDescent="0.25">
      <c r="A113" s="288" t="s">
        <v>443</v>
      </c>
      <c r="B113" s="14" t="s">
        <v>145</v>
      </c>
      <c r="C113" s="73">
        <v>2</v>
      </c>
      <c r="D113" s="73">
        <v>2</v>
      </c>
      <c r="E113" s="73">
        <f t="shared" si="11"/>
        <v>4</v>
      </c>
      <c r="F113" s="160">
        <f t="shared" si="12"/>
        <v>1.7472924187725631</v>
      </c>
      <c r="G113" s="73">
        <v>2</v>
      </c>
    </row>
    <row r="114" spans="1:7" ht="15" customHeight="1" x14ac:dyDescent="0.25">
      <c r="A114" s="288" t="s">
        <v>444</v>
      </c>
      <c r="B114" s="281" t="s">
        <v>405</v>
      </c>
      <c r="C114" s="73">
        <v>2</v>
      </c>
      <c r="D114" s="73">
        <v>2</v>
      </c>
      <c r="E114" s="73">
        <f t="shared" si="11"/>
        <v>4</v>
      </c>
      <c r="F114" s="160">
        <f t="shared" si="12"/>
        <v>1.7472924187725631</v>
      </c>
      <c r="G114" s="73">
        <v>2</v>
      </c>
    </row>
    <row r="115" spans="1:7" ht="15" customHeight="1" x14ac:dyDescent="0.25">
      <c r="A115" s="288" t="s">
        <v>445</v>
      </c>
      <c r="B115" s="281" t="s">
        <v>394</v>
      </c>
      <c r="C115" s="73">
        <v>2</v>
      </c>
      <c r="D115" s="73">
        <v>2</v>
      </c>
      <c r="E115" s="73">
        <f t="shared" si="11"/>
        <v>4</v>
      </c>
      <c r="F115" s="160">
        <f t="shared" si="12"/>
        <v>1.7472924187725631</v>
      </c>
      <c r="G115" s="73">
        <v>2</v>
      </c>
    </row>
    <row r="116" spans="1:7" ht="15" customHeight="1" x14ac:dyDescent="0.25">
      <c r="A116" s="159"/>
      <c r="B116" s="101" t="s">
        <v>100</v>
      </c>
      <c r="C116" s="73"/>
      <c r="D116" s="73"/>
      <c r="E116" s="73"/>
      <c r="F116" s="155"/>
      <c r="G116" s="206">
        <f>SUM(G109:G115)</f>
        <v>15</v>
      </c>
    </row>
    <row r="117" spans="1:7" ht="15" customHeight="1" x14ac:dyDescent="0.25">
      <c r="A117" s="159"/>
      <c r="B117" s="101" t="s">
        <v>101</v>
      </c>
      <c r="C117" s="73"/>
      <c r="D117" s="73"/>
      <c r="E117" s="73"/>
      <c r="F117" s="155"/>
      <c r="G117" s="206">
        <f>G116+G86</f>
        <v>144</v>
      </c>
    </row>
    <row r="118" spans="1:7" ht="15" customHeight="1" x14ac:dyDescent="0.25">
      <c r="A118" s="205"/>
      <c r="B118" s="284" t="s">
        <v>396</v>
      </c>
      <c r="C118" s="76"/>
      <c r="D118" s="76"/>
      <c r="E118" s="206"/>
      <c r="F118" s="204"/>
      <c r="G118" s="76"/>
    </row>
    <row r="119" spans="1:7" ht="15" customHeight="1" x14ac:dyDescent="0.25">
      <c r="A119" s="288" t="s">
        <v>446</v>
      </c>
      <c r="B119" s="114" t="s">
        <v>389</v>
      </c>
      <c r="C119" s="227">
        <v>2</v>
      </c>
      <c r="D119" s="227">
        <v>2</v>
      </c>
      <c r="E119" s="73">
        <f>C119*D119</f>
        <v>4</v>
      </c>
      <c r="F119" s="160">
        <f>E119/277*121</f>
        <v>1.7472924187725631</v>
      </c>
      <c r="G119" s="73">
        <v>2</v>
      </c>
    </row>
    <row r="120" spans="1:7" ht="15" customHeight="1" x14ac:dyDescent="0.25">
      <c r="A120" s="288" t="s">
        <v>447</v>
      </c>
      <c r="B120" s="114" t="s">
        <v>391</v>
      </c>
      <c r="C120" s="227">
        <v>3</v>
      </c>
      <c r="D120" s="227">
        <v>3</v>
      </c>
      <c r="E120" s="73">
        <f>C120*D120</f>
        <v>9</v>
      </c>
      <c r="F120" s="155">
        <f>E120/277*121</f>
        <v>3.9314079422382666</v>
      </c>
      <c r="G120" s="73">
        <v>3</v>
      </c>
    </row>
    <row r="121" spans="1:7" ht="15" customHeight="1" x14ac:dyDescent="0.3">
      <c r="A121" s="288" t="s">
        <v>448</v>
      </c>
      <c r="B121" s="105" t="s">
        <v>387</v>
      </c>
      <c r="C121" s="227">
        <v>2</v>
      </c>
      <c r="D121" s="227">
        <v>2</v>
      </c>
      <c r="E121" s="73">
        <f t="shared" ref="E121" si="13">C121*D121</f>
        <v>4</v>
      </c>
      <c r="F121" s="160">
        <f t="shared" ref="F121" si="14">E121/277*121</f>
        <v>1.7472924187725631</v>
      </c>
      <c r="G121" s="73">
        <v>2</v>
      </c>
    </row>
    <row r="122" spans="1:7" ht="15" customHeight="1" x14ac:dyDescent="0.25">
      <c r="A122" s="288" t="s">
        <v>449</v>
      </c>
      <c r="B122" s="114" t="s">
        <v>393</v>
      </c>
      <c r="C122" s="227">
        <v>2</v>
      </c>
      <c r="D122" s="227">
        <v>2</v>
      </c>
      <c r="E122" s="73">
        <f>C122*D122</f>
        <v>4</v>
      </c>
      <c r="F122" s="160">
        <f>E122/277*121</f>
        <v>1.7472924187725631</v>
      </c>
      <c r="G122" s="73">
        <v>2</v>
      </c>
    </row>
    <row r="123" spans="1:7" ht="15" customHeight="1" x14ac:dyDescent="0.25">
      <c r="A123" s="288" t="s">
        <v>450</v>
      </c>
      <c r="B123" s="114" t="s">
        <v>390</v>
      </c>
      <c r="C123" s="227">
        <v>2</v>
      </c>
      <c r="D123" s="227">
        <v>2</v>
      </c>
      <c r="E123" s="73">
        <f t="shared" ref="E123:E125" si="15">C123*D123</f>
        <v>4</v>
      </c>
      <c r="F123" s="160">
        <f t="shared" ref="F123:F125" si="16">E123/277*121</f>
        <v>1.7472924187725631</v>
      </c>
      <c r="G123" s="73">
        <v>2</v>
      </c>
    </row>
    <row r="124" spans="1:7" ht="15" customHeight="1" x14ac:dyDescent="0.25">
      <c r="A124" s="288" t="s">
        <v>451</v>
      </c>
      <c r="B124" s="114" t="s">
        <v>392</v>
      </c>
      <c r="C124" s="227">
        <v>2</v>
      </c>
      <c r="D124" s="227">
        <v>2</v>
      </c>
      <c r="E124" s="73">
        <f t="shared" si="15"/>
        <v>4</v>
      </c>
      <c r="F124" s="160">
        <f t="shared" si="16"/>
        <v>1.7472924187725631</v>
      </c>
      <c r="G124" s="73">
        <v>2</v>
      </c>
    </row>
    <row r="125" spans="1:7" ht="15" customHeight="1" x14ac:dyDescent="0.25">
      <c r="A125" s="288" t="s">
        <v>452</v>
      </c>
      <c r="B125" s="114" t="s">
        <v>388</v>
      </c>
      <c r="C125" s="227">
        <v>2</v>
      </c>
      <c r="D125" s="227">
        <v>2</v>
      </c>
      <c r="E125" s="73">
        <f t="shared" si="15"/>
        <v>4</v>
      </c>
      <c r="F125" s="160">
        <f t="shared" si="16"/>
        <v>1.7472924187725631</v>
      </c>
      <c r="G125" s="73">
        <v>2</v>
      </c>
    </row>
    <row r="126" spans="1:7" ht="15" customHeight="1" x14ac:dyDescent="0.25">
      <c r="A126" s="159"/>
      <c r="B126" s="101" t="s">
        <v>100</v>
      </c>
      <c r="C126" s="73"/>
      <c r="D126" s="73"/>
      <c r="E126" s="73"/>
      <c r="F126" s="155"/>
      <c r="G126" s="206">
        <f>SUM(G119:G125)</f>
        <v>15</v>
      </c>
    </row>
    <row r="127" spans="1:7" ht="15" customHeight="1" x14ac:dyDescent="0.25">
      <c r="A127" s="159"/>
      <c r="B127" s="101" t="s">
        <v>101</v>
      </c>
      <c r="C127" s="73"/>
      <c r="D127" s="73"/>
      <c r="E127" s="73"/>
      <c r="F127" s="155"/>
      <c r="G127" s="206">
        <f>G126+G86</f>
        <v>144</v>
      </c>
    </row>
    <row r="128" spans="1:7" ht="15" customHeight="1" x14ac:dyDescent="0.25">
      <c r="A128" s="205"/>
      <c r="B128" s="284" t="s">
        <v>410</v>
      </c>
      <c r="C128" s="76"/>
      <c r="D128" s="76"/>
      <c r="E128" s="206"/>
      <c r="F128" s="204"/>
      <c r="G128" s="76"/>
    </row>
    <row r="129" spans="1:8" ht="15" customHeight="1" x14ac:dyDescent="0.25">
      <c r="A129" s="288" t="s">
        <v>453</v>
      </c>
      <c r="B129" s="114" t="s">
        <v>411</v>
      </c>
      <c r="C129" s="227">
        <v>2</v>
      </c>
      <c r="D129" s="227">
        <v>2</v>
      </c>
      <c r="E129" s="73">
        <f>C129*D129</f>
        <v>4</v>
      </c>
      <c r="F129" s="160">
        <f>E129/277*121</f>
        <v>1.7472924187725631</v>
      </c>
      <c r="G129" s="73">
        <v>2</v>
      </c>
    </row>
    <row r="130" spans="1:8" ht="15" customHeight="1" x14ac:dyDescent="0.3">
      <c r="A130" s="288" t="s">
        <v>454</v>
      </c>
      <c r="B130" s="240" t="s">
        <v>398</v>
      </c>
      <c r="C130" s="227">
        <v>3</v>
      </c>
      <c r="D130" s="227">
        <v>3</v>
      </c>
      <c r="E130" s="73">
        <f>C130*D130</f>
        <v>9</v>
      </c>
      <c r="F130" s="155">
        <f>E130/277*121</f>
        <v>3.9314079422382666</v>
      </c>
      <c r="G130" s="73">
        <v>3</v>
      </c>
    </row>
    <row r="131" spans="1:8" ht="15" customHeight="1" x14ac:dyDescent="0.25">
      <c r="A131" s="288" t="s">
        <v>455</v>
      </c>
      <c r="B131" s="114" t="s">
        <v>412</v>
      </c>
      <c r="C131" s="227">
        <v>2</v>
      </c>
      <c r="D131" s="227">
        <v>2</v>
      </c>
      <c r="E131" s="73">
        <f t="shared" ref="E131" si="17">C131*D131</f>
        <v>4</v>
      </c>
      <c r="F131" s="160">
        <f t="shared" ref="F131" si="18">E131/277*121</f>
        <v>1.7472924187725631</v>
      </c>
      <c r="G131" s="73">
        <v>2</v>
      </c>
      <c r="H131" s="203"/>
    </row>
    <row r="132" spans="1:8" ht="15" customHeight="1" x14ac:dyDescent="0.3">
      <c r="A132" s="288" t="s">
        <v>456</v>
      </c>
      <c r="B132" s="287" t="s">
        <v>413</v>
      </c>
      <c r="C132" s="227">
        <v>2</v>
      </c>
      <c r="D132" s="227">
        <v>2</v>
      </c>
      <c r="E132" s="73">
        <f>C132*D132</f>
        <v>4</v>
      </c>
      <c r="F132" s="160">
        <f>E132/277*121</f>
        <v>1.7472924187725631</v>
      </c>
      <c r="G132" s="73">
        <v>2</v>
      </c>
      <c r="H132" s="203"/>
    </row>
    <row r="133" spans="1:8" ht="15" customHeight="1" x14ac:dyDescent="0.25">
      <c r="A133" s="288" t="s">
        <v>457</v>
      </c>
      <c r="B133" s="114" t="s">
        <v>414</v>
      </c>
      <c r="C133" s="227">
        <v>2</v>
      </c>
      <c r="D133" s="227">
        <v>2</v>
      </c>
      <c r="E133" s="73">
        <f t="shared" ref="E133:E135" si="19">C133*D133</f>
        <v>4</v>
      </c>
      <c r="F133" s="160">
        <f t="shared" ref="F133:F135" si="20">E133/277*121</f>
        <v>1.7472924187725631</v>
      </c>
      <c r="G133" s="73">
        <v>2</v>
      </c>
    </row>
    <row r="134" spans="1:8" ht="15" customHeight="1" x14ac:dyDescent="0.3">
      <c r="A134" s="288" t="s">
        <v>458</v>
      </c>
      <c r="B134" s="287" t="s">
        <v>415</v>
      </c>
      <c r="C134" s="227">
        <v>2</v>
      </c>
      <c r="D134" s="227">
        <v>2</v>
      </c>
      <c r="E134" s="73">
        <f t="shared" si="19"/>
        <v>4</v>
      </c>
      <c r="F134" s="160">
        <f t="shared" si="20"/>
        <v>1.7472924187725631</v>
      </c>
      <c r="G134" s="73">
        <v>2</v>
      </c>
    </row>
    <row r="135" spans="1:8" ht="15" customHeight="1" x14ac:dyDescent="0.25">
      <c r="A135" s="288" t="s">
        <v>459</v>
      </c>
      <c r="B135" s="114" t="s">
        <v>397</v>
      </c>
      <c r="C135" s="227">
        <v>2</v>
      </c>
      <c r="D135" s="227">
        <v>2</v>
      </c>
      <c r="E135" s="73">
        <f t="shared" si="19"/>
        <v>4</v>
      </c>
      <c r="F135" s="160">
        <f t="shared" si="20"/>
        <v>1.7472924187725631</v>
      </c>
      <c r="G135" s="73">
        <v>2</v>
      </c>
    </row>
    <row r="136" spans="1:8" ht="15" customHeight="1" x14ac:dyDescent="0.25">
      <c r="A136" s="159"/>
      <c r="B136" s="101" t="s">
        <v>100</v>
      </c>
      <c r="C136" s="73"/>
      <c r="D136" s="73"/>
      <c r="E136" s="73"/>
      <c r="F136" s="155"/>
      <c r="G136" s="206">
        <f>SUM(G129:G135)</f>
        <v>15</v>
      </c>
    </row>
    <row r="137" spans="1:8" ht="15" customHeight="1" x14ac:dyDescent="0.25">
      <c r="A137" s="159"/>
      <c r="B137" s="101" t="s">
        <v>101</v>
      </c>
      <c r="C137" s="73"/>
      <c r="D137" s="73"/>
      <c r="E137" s="73"/>
      <c r="F137" s="155"/>
      <c r="G137" s="206">
        <f>G136+G86</f>
        <v>144</v>
      </c>
    </row>
    <row r="138" spans="1:8" ht="15" customHeight="1" x14ac:dyDescent="0.25">
      <c r="A138" s="207"/>
      <c r="B138" s="208"/>
      <c r="C138" s="203"/>
      <c r="D138" s="203"/>
      <c r="E138" s="209"/>
    </row>
    <row r="139" spans="1:8" ht="15" customHeight="1" x14ac:dyDescent="0.25">
      <c r="A139" s="96" t="s">
        <v>49</v>
      </c>
      <c r="B139" s="96" t="s">
        <v>244</v>
      </c>
      <c r="C139" s="203"/>
      <c r="D139" s="203"/>
      <c r="E139" s="209"/>
    </row>
    <row r="140" spans="1:8" ht="15" customHeight="1" x14ac:dyDescent="0.25">
      <c r="A140" s="96" t="s">
        <v>50</v>
      </c>
      <c r="B140" s="96" t="s">
        <v>245</v>
      </c>
      <c r="C140" s="203"/>
      <c r="D140" s="203"/>
      <c r="E140" s="209"/>
    </row>
    <row r="141" spans="1:8" ht="15" customHeight="1" x14ac:dyDescent="0.25">
      <c r="A141" s="96" t="s">
        <v>51</v>
      </c>
      <c r="B141" s="96" t="s">
        <v>52</v>
      </c>
      <c r="C141" s="203"/>
      <c r="D141" s="203"/>
      <c r="E141" s="209"/>
    </row>
    <row r="142" spans="1:8" ht="15" customHeight="1" x14ac:dyDescent="0.25">
      <c r="A142" s="96" t="s">
        <v>134</v>
      </c>
      <c r="B142" s="96" t="s">
        <v>138</v>
      </c>
      <c r="C142" s="203"/>
      <c r="D142" s="203"/>
      <c r="E142" s="209"/>
    </row>
    <row r="143" spans="1:8" ht="15" customHeight="1" x14ac:dyDescent="0.25">
      <c r="A143" s="96"/>
      <c r="C143" s="203"/>
      <c r="D143" s="203"/>
      <c r="E143" s="209"/>
    </row>
    <row r="144" spans="1:8" ht="15" customHeight="1" x14ac:dyDescent="0.25">
      <c r="A144" s="285" t="s">
        <v>416</v>
      </c>
      <c r="B144" s="208"/>
      <c r="C144" s="203"/>
      <c r="D144" s="203"/>
      <c r="E144" s="209"/>
    </row>
    <row r="145" spans="1:7" ht="24" customHeight="1" x14ac:dyDescent="0.25">
      <c r="A145" s="207"/>
      <c r="B145" s="208" t="s">
        <v>106</v>
      </c>
      <c r="C145" s="203">
        <f>G86</f>
        <v>129</v>
      </c>
      <c r="D145" s="203" t="s">
        <v>107</v>
      </c>
      <c r="E145" s="209"/>
    </row>
    <row r="146" spans="1:7" ht="24" customHeight="1" x14ac:dyDescent="0.25">
      <c r="A146" s="207"/>
      <c r="B146" s="208" t="s">
        <v>108</v>
      </c>
      <c r="C146" s="203">
        <f>G96</f>
        <v>15</v>
      </c>
      <c r="D146" s="203" t="s">
        <v>107</v>
      </c>
      <c r="E146" s="209"/>
    </row>
    <row r="147" spans="1:7" ht="24" customHeight="1" x14ac:dyDescent="0.25">
      <c r="A147" s="207" t="s">
        <v>112</v>
      </c>
      <c r="B147" s="208"/>
      <c r="C147" s="203"/>
      <c r="D147" s="203"/>
      <c r="E147" s="209"/>
    </row>
    <row r="148" spans="1:7" ht="24" customHeight="1" x14ac:dyDescent="0.25">
      <c r="A148" s="207" t="s">
        <v>109</v>
      </c>
      <c r="B148" s="208"/>
      <c r="C148" s="203"/>
      <c r="D148" s="203"/>
      <c r="E148" s="209"/>
    </row>
    <row r="149" spans="1:7" ht="24" customHeight="1" x14ac:dyDescent="0.25">
      <c r="A149" s="207"/>
      <c r="B149" s="208"/>
      <c r="C149" s="203"/>
      <c r="D149" s="203"/>
      <c r="E149" s="209"/>
    </row>
    <row r="151" spans="1:7" ht="24" customHeight="1" x14ac:dyDescent="0.25">
      <c r="A151" s="210" t="s">
        <v>102</v>
      </c>
      <c r="B151" s="211"/>
      <c r="C151" s="212"/>
      <c r="D151" s="212" t="s">
        <v>92</v>
      </c>
      <c r="E151" s="212"/>
      <c r="F151" s="213"/>
      <c r="G151" s="214"/>
    </row>
    <row r="152" spans="1:7" ht="24" customHeight="1" x14ac:dyDescent="0.25">
      <c r="A152" s="215">
        <v>1</v>
      </c>
      <c r="B152" s="211" t="s">
        <v>103</v>
      </c>
      <c r="C152" s="212"/>
      <c r="D152" s="212" t="s">
        <v>93</v>
      </c>
      <c r="E152" s="212"/>
      <c r="F152" s="213"/>
      <c r="G152" s="214"/>
    </row>
    <row r="153" spans="1:7" ht="24" customHeight="1" x14ac:dyDescent="0.25">
      <c r="A153" s="216">
        <v>2</v>
      </c>
      <c r="B153" s="207" t="s">
        <v>37</v>
      </c>
      <c r="C153" s="212"/>
      <c r="D153" s="212" t="s">
        <v>93</v>
      </c>
      <c r="E153" s="212"/>
      <c r="F153" s="213"/>
      <c r="G153" s="217"/>
    </row>
    <row r="154" spans="1:7" ht="24" customHeight="1" x14ac:dyDescent="0.25">
      <c r="A154" s="216">
        <v>3</v>
      </c>
      <c r="B154" s="207" t="s">
        <v>38</v>
      </c>
      <c r="C154" s="212"/>
      <c r="D154" s="212" t="s">
        <v>93</v>
      </c>
      <c r="E154" s="212"/>
      <c r="F154" s="213"/>
      <c r="G154" s="217"/>
    </row>
    <row r="155" spans="1:7" ht="24" customHeight="1" x14ac:dyDescent="0.25">
      <c r="A155" s="216">
        <v>4</v>
      </c>
      <c r="B155" s="207" t="s">
        <v>39</v>
      </c>
      <c r="C155" s="212"/>
      <c r="D155" s="212" t="s">
        <v>94</v>
      </c>
      <c r="E155" s="212"/>
      <c r="F155" s="213"/>
      <c r="G155" s="217"/>
    </row>
    <row r="156" spans="1:7" ht="24" customHeight="1" x14ac:dyDescent="0.25">
      <c r="A156" s="216">
        <v>5</v>
      </c>
      <c r="B156" s="207" t="s">
        <v>40</v>
      </c>
      <c r="C156" s="212"/>
      <c r="D156" s="212" t="s">
        <v>95</v>
      </c>
      <c r="E156" s="212"/>
      <c r="F156" s="213"/>
      <c r="G156" s="217"/>
    </row>
    <row r="157" spans="1:7" ht="24" customHeight="1" x14ac:dyDescent="0.25">
      <c r="A157" s="216">
        <v>6</v>
      </c>
      <c r="B157" s="207" t="s">
        <v>41</v>
      </c>
      <c r="C157" s="212"/>
      <c r="D157" s="212" t="s">
        <v>96</v>
      </c>
      <c r="E157" s="212"/>
      <c r="F157" s="213"/>
      <c r="G157" s="217"/>
    </row>
    <row r="158" spans="1:7" ht="24" customHeight="1" x14ac:dyDescent="0.25">
      <c r="A158" s="218" t="s">
        <v>104</v>
      </c>
      <c r="B158" s="207"/>
      <c r="C158" s="212"/>
      <c r="D158" s="212"/>
      <c r="E158" s="212"/>
      <c r="F158" s="213"/>
      <c r="G158" s="217"/>
    </row>
    <row r="159" spans="1:7" ht="24" customHeight="1" x14ac:dyDescent="0.25">
      <c r="A159" s="216">
        <v>1</v>
      </c>
      <c r="B159" s="207" t="s">
        <v>47</v>
      </c>
      <c r="C159" s="212"/>
      <c r="D159" s="212" t="s">
        <v>93</v>
      </c>
      <c r="E159" s="212"/>
      <c r="F159" s="213"/>
      <c r="G159" s="217"/>
    </row>
    <row r="160" spans="1:7" ht="24" customHeight="1" x14ac:dyDescent="0.25">
      <c r="A160" s="216">
        <v>2</v>
      </c>
      <c r="B160" s="207" t="s">
        <v>48</v>
      </c>
      <c r="C160" s="212"/>
      <c r="D160" s="212" t="s">
        <v>94</v>
      </c>
      <c r="E160" s="212"/>
      <c r="F160" s="213"/>
      <c r="G160" s="217"/>
    </row>
    <row r="161" spans="1:2" ht="24" customHeight="1" x14ac:dyDescent="0.25">
      <c r="A161" s="219">
        <v>3</v>
      </c>
      <c r="B161" s="96" t="s">
        <v>105</v>
      </c>
    </row>
  </sheetData>
  <mergeCells count="3">
    <mergeCell ref="A1:G1"/>
    <mergeCell ref="A2:G2"/>
    <mergeCell ref="A3:G3"/>
  </mergeCells>
  <phoneticPr fontId="1" type="noConversion"/>
  <pageMargins left="0.70866141732283472" right="0.37" top="0.74803149606299213" bottom="0.74803149606299213" header="0.31496062992125984" footer="0.31496062992125984"/>
  <pageSetup paperSize="9" scale="87" orientation="portrait" r:id="rId1"/>
  <rowBreaks count="2" manualBreakCount="2">
    <brk id="43" max="8" man="1"/>
    <brk id="86" max="8" man="1"/>
  </rowBreaks>
  <colBreaks count="1" manualBreakCount="1">
    <brk id="7" max="141" man="1"/>
  </colBreak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8"/>
  <sheetViews>
    <sheetView view="pageBreakPreview" topLeftCell="A93" zoomScaleNormal="150" zoomScaleSheetLayoutView="100" zoomScalePageLayoutView="150" workbookViewId="0">
      <selection activeCell="C63" sqref="C63"/>
    </sheetView>
  </sheetViews>
  <sheetFormatPr defaultColWidth="10.85546875" defaultRowHeight="16.5" x14ac:dyDescent="0.3"/>
  <cols>
    <col min="1" max="1" width="2.85546875" style="98" customWidth="1"/>
    <col min="2" max="2" width="10.7109375" style="98" customWidth="1"/>
    <col min="3" max="3" width="38.140625" style="98" customWidth="1"/>
    <col min="4" max="4" width="3.85546875" style="98" customWidth="1"/>
    <col min="5" max="11" width="3" style="258" customWidth="1"/>
    <col min="12" max="12" width="3" style="240" customWidth="1"/>
    <col min="13" max="13" width="10.85546875" style="240" customWidth="1"/>
    <col min="14" max="16384" width="10.85546875" style="98"/>
  </cols>
  <sheetData>
    <row r="1" spans="1:13" x14ac:dyDescent="0.3">
      <c r="A1" s="348" t="s">
        <v>308</v>
      </c>
      <c r="B1" s="348"/>
      <c r="C1" s="348"/>
      <c r="D1" s="348"/>
      <c r="E1" s="348"/>
      <c r="F1" s="348"/>
      <c r="G1" s="348"/>
      <c r="H1" s="348"/>
      <c r="I1" s="348"/>
      <c r="J1" s="348"/>
      <c r="K1" s="348"/>
      <c r="L1" s="348"/>
      <c r="M1" s="348"/>
    </row>
    <row r="2" spans="1:13" x14ac:dyDescent="0.3">
      <c r="A2" s="349" t="s">
        <v>306</v>
      </c>
      <c r="B2" s="349"/>
      <c r="C2" s="349"/>
      <c r="D2" s="349"/>
      <c r="E2" s="349"/>
      <c r="F2" s="349"/>
      <c r="G2" s="349"/>
      <c r="H2" s="349"/>
      <c r="I2" s="349"/>
      <c r="J2" s="349"/>
      <c r="K2" s="349"/>
      <c r="L2" s="349"/>
      <c r="M2" s="349"/>
    </row>
    <row r="3" spans="1:13" x14ac:dyDescent="0.3">
      <c r="A3" s="349" t="s">
        <v>307</v>
      </c>
      <c r="B3" s="349"/>
      <c r="C3" s="349"/>
      <c r="D3" s="349"/>
      <c r="E3" s="349"/>
      <c r="F3" s="349"/>
      <c r="G3" s="349"/>
      <c r="H3" s="349"/>
      <c r="I3" s="349"/>
      <c r="J3" s="349"/>
      <c r="K3" s="349"/>
      <c r="L3" s="349"/>
      <c r="M3" s="349"/>
    </row>
    <row r="4" spans="1:13" x14ac:dyDescent="0.3">
      <c r="A4" s="100"/>
      <c r="B4" s="100"/>
      <c r="C4" s="100"/>
      <c r="D4" s="100"/>
      <c r="E4" s="243"/>
      <c r="F4" s="243"/>
      <c r="G4" s="243"/>
      <c r="H4" s="243"/>
      <c r="I4" s="243"/>
      <c r="J4" s="243"/>
      <c r="K4" s="243"/>
      <c r="L4" s="244"/>
      <c r="M4" s="244"/>
    </row>
    <row r="5" spans="1:13" x14ac:dyDescent="0.3">
      <c r="A5" s="351" t="s">
        <v>91</v>
      </c>
      <c r="B5" s="351" t="s">
        <v>121</v>
      </c>
      <c r="C5" s="351" t="s">
        <v>90</v>
      </c>
      <c r="D5" s="351" t="s">
        <v>3</v>
      </c>
      <c r="E5" s="353" t="s">
        <v>92</v>
      </c>
      <c r="F5" s="353"/>
      <c r="G5" s="353"/>
      <c r="H5" s="353"/>
      <c r="I5" s="353"/>
      <c r="J5" s="353"/>
      <c r="K5" s="353"/>
      <c r="L5" s="353"/>
      <c r="M5" s="350" t="s">
        <v>309</v>
      </c>
    </row>
    <row r="6" spans="1:13" x14ac:dyDescent="0.3">
      <c r="A6" s="352"/>
      <c r="B6" s="352"/>
      <c r="C6" s="352"/>
      <c r="D6" s="352"/>
      <c r="E6" s="245" t="s">
        <v>93</v>
      </c>
      <c r="F6" s="245" t="s">
        <v>94</v>
      </c>
      <c r="G6" s="245" t="s">
        <v>95</v>
      </c>
      <c r="H6" s="245" t="s">
        <v>96</v>
      </c>
      <c r="I6" s="245" t="s">
        <v>14</v>
      </c>
      <c r="J6" s="245" t="s">
        <v>97</v>
      </c>
      <c r="K6" s="245" t="s">
        <v>98</v>
      </c>
      <c r="L6" s="221" t="s">
        <v>99</v>
      </c>
      <c r="M6" s="350"/>
    </row>
    <row r="7" spans="1:13" x14ac:dyDescent="0.3">
      <c r="A7" s="246"/>
      <c r="B7" s="246"/>
      <c r="C7" s="247" t="str">
        <f>'4.MATA KULIAH'!B6</f>
        <v>IPTEKS INTI</v>
      </c>
      <c r="D7" s="246"/>
      <c r="E7" s="245"/>
      <c r="F7" s="245"/>
      <c r="G7" s="245"/>
      <c r="H7" s="245"/>
      <c r="I7" s="245"/>
      <c r="J7" s="245"/>
      <c r="K7" s="245"/>
      <c r="L7" s="221"/>
      <c r="M7" s="221"/>
    </row>
    <row r="8" spans="1:13" x14ac:dyDescent="0.3">
      <c r="A8" s="246"/>
      <c r="B8" s="246"/>
      <c r="C8" s="248" t="str">
        <f>'4.MATA KULIAH'!B7</f>
        <v>Matematika</v>
      </c>
      <c r="D8" s="246"/>
      <c r="E8" s="245"/>
      <c r="F8" s="245"/>
      <c r="G8" s="245"/>
      <c r="H8" s="245"/>
      <c r="I8" s="245"/>
      <c r="J8" s="245"/>
      <c r="K8" s="245"/>
      <c r="L8" s="245"/>
      <c r="M8" s="221"/>
    </row>
    <row r="9" spans="1:13" x14ac:dyDescent="0.3">
      <c r="A9" s="249">
        <f>'4.MATA KULIAH'!A8</f>
        <v>1</v>
      </c>
      <c r="B9" s="267" t="s">
        <v>331</v>
      </c>
      <c r="C9" s="250" t="str">
        <f>'4.MATA KULIAH'!B8</f>
        <v>Pengantar Matematika SD</v>
      </c>
      <c r="D9" s="246">
        <f>'4.MATA KULIAH'!G8</f>
        <v>2</v>
      </c>
      <c r="E9" s="245">
        <v>2</v>
      </c>
      <c r="F9" s="245"/>
      <c r="G9" s="245"/>
      <c r="H9" s="245"/>
      <c r="I9" s="245"/>
      <c r="J9" s="245"/>
      <c r="K9" s="245"/>
      <c r="L9" s="245"/>
      <c r="M9" s="221"/>
    </row>
    <row r="10" spans="1:13" x14ac:dyDescent="0.3">
      <c r="A10" s="249">
        <f>1+A9</f>
        <v>2</v>
      </c>
      <c r="B10" s="267" t="s">
        <v>332</v>
      </c>
      <c r="C10" s="250" t="str">
        <f>'4.MATA KULIAH'!B9</f>
        <v>Matematika Lanjut SD</v>
      </c>
      <c r="D10" s="246">
        <v>3</v>
      </c>
      <c r="E10" s="245"/>
      <c r="F10" s="245">
        <v>3</v>
      </c>
      <c r="G10" s="245"/>
      <c r="H10" s="245"/>
      <c r="I10" s="245"/>
      <c r="J10" s="245"/>
      <c r="K10" s="245"/>
      <c r="L10" s="245"/>
      <c r="M10" s="221"/>
    </row>
    <row r="11" spans="1:13" x14ac:dyDescent="0.3">
      <c r="A11" s="249">
        <f t="shared" ref="A11:A13" si="0">1+A10</f>
        <v>3</v>
      </c>
      <c r="B11" s="267" t="s">
        <v>333</v>
      </c>
      <c r="C11" s="250" t="str">
        <f>'4.MATA KULIAH'!B10</f>
        <v>Geometri dan Pengukuran SD</v>
      </c>
      <c r="D11" s="246">
        <f>'4.MATA KULIAH'!G9</f>
        <v>3</v>
      </c>
      <c r="E11" s="245"/>
      <c r="F11" s="245"/>
      <c r="G11" s="245">
        <v>3</v>
      </c>
      <c r="H11" s="245"/>
      <c r="I11" s="245"/>
      <c r="J11" s="245"/>
      <c r="K11" s="245"/>
      <c r="L11" s="245"/>
      <c r="M11" s="221"/>
    </row>
    <row r="12" spans="1:13" x14ac:dyDescent="0.3">
      <c r="A12" s="249">
        <f t="shared" si="0"/>
        <v>4</v>
      </c>
      <c r="B12" s="267" t="s">
        <v>334</v>
      </c>
      <c r="C12" s="250" t="str">
        <f>'4.MATA KULIAH'!B11</f>
        <v>Model Pembelajaran Matematika SD</v>
      </c>
      <c r="D12" s="246">
        <f>'4.MATA KULIAH'!G10</f>
        <v>3</v>
      </c>
      <c r="E12" s="245"/>
      <c r="F12" s="245"/>
      <c r="G12" s="245"/>
      <c r="H12" s="245">
        <v>3</v>
      </c>
      <c r="I12" s="245"/>
      <c r="J12" s="245"/>
      <c r="K12" s="245"/>
      <c r="L12" s="245"/>
      <c r="M12" s="221"/>
    </row>
    <row r="13" spans="1:13" x14ac:dyDescent="0.3">
      <c r="A13" s="249">
        <f t="shared" si="0"/>
        <v>5</v>
      </c>
      <c r="B13" s="267" t="s">
        <v>335</v>
      </c>
      <c r="C13" s="250" t="str">
        <f>'4.MATA KULIAH'!B12</f>
        <v>Logika</v>
      </c>
      <c r="D13" s="246">
        <f>'4.MATA KULIAH'!G12</f>
        <v>2</v>
      </c>
      <c r="E13" s="245">
        <v>2</v>
      </c>
      <c r="F13" s="245"/>
      <c r="G13" s="245"/>
      <c r="H13" s="245"/>
      <c r="I13" s="245"/>
      <c r="J13" s="245"/>
      <c r="K13" s="245"/>
      <c r="L13" s="245"/>
      <c r="M13" s="221"/>
    </row>
    <row r="14" spans="1:13" x14ac:dyDescent="0.3">
      <c r="A14" s="249"/>
      <c r="B14" s="267"/>
      <c r="C14" s="248" t="str">
        <f>'4.MATA KULIAH'!B13</f>
        <v>IPA</v>
      </c>
      <c r="D14" s="246"/>
      <c r="E14" s="245"/>
      <c r="F14" s="245"/>
      <c r="G14" s="245"/>
      <c r="H14" s="245"/>
      <c r="I14" s="245"/>
      <c r="J14" s="245"/>
      <c r="K14" s="245"/>
      <c r="L14" s="245"/>
      <c r="M14" s="221"/>
    </row>
    <row r="15" spans="1:13" x14ac:dyDescent="0.3">
      <c r="A15" s="249">
        <f>'4.MATA KULIAH'!A14</f>
        <v>6</v>
      </c>
      <c r="B15" s="267" t="s">
        <v>336</v>
      </c>
      <c r="C15" s="250" t="str">
        <f>'4.MATA KULIAH'!B14</f>
        <v>IPA Biologi SD</v>
      </c>
      <c r="D15" s="246">
        <f>'4.MATA KULIAH'!G14</f>
        <v>3</v>
      </c>
      <c r="E15" s="245">
        <v>3</v>
      </c>
      <c r="F15" s="245"/>
      <c r="G15" s="245"/>
      <c r="H15" s="245"/>
      <c r="I15" s="245"/>
      <c r="J15" s="245"/>
      <c r="K15" s="245"/>
      <c r="L15" s="245"/>
      <c r="M15" s="221"/>
    </row>
    <row r="16" spans="1:13" x14ac:dyDescent="0.3">
      <c r="A16" s="249">
        <f>'4.MATA KULIAH'!A15</f>
        <v>7</v>
      </c>
      <c r="B16" s="267" t="s">
        <v>337</v>
      </c>
      <c r="C16" s="250" t="str">
        <f>'4.MATA KULIAH'!B15</f>
        <v>IPA Fisika SD</v>
      </c>
      <c r="D16" s="246">
        <f>'4.MATA KULIAH'!G15</f>
        <v>3</v>
      </c>
      <c r="E16" s="245"/>
      <c r="F16" s="245">
        <v>3</v>
      </c>
      <c r="G16" s="245"/>
      <c r="H16" s="245"/>
      <c r="I16" s="245"/>
      <c r="J16" s="245"/>
      <c r="K16" s="245"/>
      <c r="L16" s="245"/>
      <c r="M16" s="221"/>
    </row>
    <row r="17" spans="1:13" x14ac:dyDescent="0.3">
      <c r="A17" s="249">
        <f>'4.MATA KULIAH'!A16</f>
        <v>8</v>
      </c>
      <c r="B17" s="267" t="s">
        <v>338</v>
      </c>
      <c r="C17" s="250" t="str">
        <f>'4.MATA KULIAH'!B16</f>
        <v>IPA Biologi Eksperimental SD***</v>
      </c>
      <c r="D17" s="246">
        <f>'4.MATA KULIAH'!G16</f>
        <v>2</v>
      </c>
      <c r="E17" s="245"/>
      <c r="F17" s="245">
        <v>2</v>
      </c>
      <c r="G17" s="245"/>
      <c r="H17" s="245"/>
      <c r="I17" s="245"/>
      <c r="J17" s="245"/>
      <c r="K17" s="245"/>
      <c r="L17" s="245"/>
      <c r="M17" s="221"/>
    </row>
    <row r="18" spans="1:13" x14ac:dyDescent="0.3">
      <c r="A18" s="249">
        <f>'4.MATA KULIAH'!A17</f>
        <v>9</v>
      </c>
      <c r="B18" s="267" t="s">
        <v>339</v>
      </c>
      <c r="C18" s="250" t="str">
        <f>'4.MATA KULIAH'!B17</f>
        <v>IPA Fisika Eksperimental SD***</v>
      </c>
      <c r="D18" s="246">
        <f>'4.MATA KULIAH'!G17</f>
        <v>2</v>
      </c>
      <c r="E18" s="245"/>
      <c r="F18" s="245"/>
      <c r="G18" s="245">
        <v>2</v>
      </c>
      <c r="H18" s="245"/>
      <c r="I18" s="245"/>
      <c r="J18" s="245"/>
      <c r="K18" s="245"/>
      <c r="L18" s="245"/>
      <c r="M18" s="221"/>
    </row>
    <row r="19" spans="1:13" x14ac:dyDescent="0.3">
      <c r="A19" s="249"/>
      <c r="B19" s="267"/>
      <c r="C19" s="248" t="str">
        <f>'4.MATA KULIAH'!B18</f>
        <v>Bahasa &amp; Sastra Indonesia</v>
      </c>
      <c r="D19" s="246"/>
      <c r="E19" s="245"/>
      <c r="F19" s="245"/>
      <c r="G19" s="245"/>
      <c r="H19" s="245"/>
      <c r="I19" s="245"/>
      <c r="J19" s="245"/>
      <c r="K19" s="245"/>
      <c r="L19" s="245"/>
      <c r="M19" s="221"/>
    </row>
    <row r="20" spans="1:13" x14ac:dyDescent="0.3">
      <c r="A20" s="249">
        <f>'4.MATA KULIAH'!A19</f>
        <v>10</v>
      </c>
      <c r="B20" s="267" t="s">
        <v>340</v>
      </c>
      <c r="C20" s="250" t="str">
        <f>'4.MATA KULIAH'!B19</f>
        <v>Bahasa Indonesia*</v>
      </c>
      <c r="D20" s="246">
        <f>'4.MATA KULIAH'!G19</f>
        <v>3</v>
      </c>
      <c r="E20" s="245"/>
      <c r="F20" s="245">
        <v>3</v>
      </c>
      <c r="G20" s="245"/>
      <c r="H20" s="245"/>
      <c r="I20" s="245"/>
      <c r="J20" s="245"/>
      <c r="K20" s="245"/>
      <c r="L20" s="245"/>
      <c r="M20" s="221"/>
    </row>
    <row r="21" spans="1:13" x14ac:dyDescent="0.3">
      <c r="A21" s="249">
        <f>'4.MATA KULIAH'!A20</f>
        <v>11</v>
      </c>
      <c r="B21" s="267" t="s">
        <v>341</v>
      </c>
      <c r="C21" s="250" t="str">
        <f>'4.MATA KULIAH'!B20</f>
        <v>Keterampilan Bahasa Indonesia Kelas Awal</v>
      </c>
      <c r="D21" s="246">
        <f>'4.MATA KULIAH'!G20</f>
        <v>3</v>
      </c>
      <c r="E21" s="245">
        <v>3</v>
      </c>
      <c r="F21" s="245"/>
      <c r="G21" s="245"/>
      <c r="H21" s="245"/>
      <c r="I21" s="245"/>
      <c r="J21" s="245"/>
      <c r="K21" s="245"/>
      <c r="L21" s="245"/>
      <c r="M21" s="221"/>
    </row>
    <row r="22" spans="1:13" x14ac:dyDescent="0.3">
      <c r="A22" s="249">
        <f>'4.MATA KULIAH'!A21</f>
        <v>12</v>
      </c>
      <c r="B22" s="267" t="s">
        <v>342</v>
      </c>
      <c r="C22" s="250" t="str">
        <f>'4.MATA KULIAH'!B21</f>
        <v>Keterampilan Bahasa Indonesia Kelas Lanjut</v>
      </c>
      <c r="D22" s="246">
        <f>'4.MATA KULIAH'!G21</f>
        <v>3</v>
      </c>
      <c r="E22" s="245"/>
      <c r="F22" s="245">
        <v>3</v>
      </c>
      <c r="G22" s="245"/>
      <c r="H22" s="245"/>
      <c r="I22" s="245"/>
      <c r="J22" s="245"/>
      <c r="K22" s="245"/>
      <c r="L22" s="245"/>
      <c r="M22" s="221"/>
    </row>
    <row r="23" spans="1:13" x14ac:dyDescent="0.3">
      <c r="A23" s="249">
        <f>'4.MATA KULIAH'!A22</f>
        <v>13</v>
      </c>
      <c r="B23" s="267" t="s">
        <v>343</v>
      </c>
      <c r="C23" s="250" t="str">
        <f>'4.MATA KULIAH'!B22</f>
        <v>Apresiasi Sastra Anak</v>
      </c>
      <c r="D23" s="246">
        <f>'4.MATA KULIAH'!G22</f>
        <v>2</v>
      </c>
      <c r="E23" s="245"/>
      <c r="F23" s="245"/>
      <c r="G23" s="245">
        <v>2</v>
      </c>
      <c r="H23" s="245"/>
      <c r="I23" s="245"/>
      <c r="J23" s="245"/>
      <c r="K23" s="245"/>
      <c r="L23" s="245"/>
      <c r="M23" s="221"/>
    </row>
    <row r="24" spans="1:13" x14ac:dyDescent="0.3">
      <c r="A24" s="249"/>
      <c r="B24" s="267"/>
      <c r="C24" s="248" t="str">
        <f>'4.MATA KULIAH'!B23</f>
        <v>IPS</v>
      </c>
      <c r="D24" s="246"/>
      <c r="E24" s="245"/>
      <c r="F24" s="245"/>
      <c r="G24" s="245"/>
      <c r="H24" s="245"/>
      <c r="I24" s="245"/>
      <c r="J24" s="245"/>
      <c r="K24" s="245"/>
      <c r="L24" s="245"/>
      <c r="M24" s="221"/>
    </row>
    <row r="25" spans="1:13" x14ac:dyDescent="0.3">
      <c r="A25" s="249">
        <f>'4.MATA KULIAH'!A24</f>
        <v>14</v>
      </c>
      <c r="B25" s="267" t="s">
        <v>344</v>
      </c>
      <c r="C25" s="250" t="str">
        <f>'4.MATA KULIAH'!B24</f>
        <v>IPS SD</v>
      </c>
      <c r="D25" s="246">
        <f>'4.MATA KULIAH'!G24</f>
        <v>3</v>
      </c>
      <c r="E25" s="245"/>
      <c r="F25" s="245">
        <v>3</v>
      </c>
      <c r="G25" s="245"/>
      <c r="H25" s="245"/>
      <c r="I25" s="245"/>
      <c r="J25" s="245"/>
      <c r="K25" s="245"/>
      <c r="L25" s="245"/>
      <c r="M25" s="221"/>
    </row>
    <row r="26" spans="1:13" x14ac:dyDescent="0.3">
      <c r="A26" s="249"/>
      <c r="B26" s="267"/>
      <c r="C26" s="248" t="str">
        <f>'4.MATA KULIAH'!B25</f>
        <v>Pancasila &amp; Kewarganeraan</v>
      </c>
      <c r="D26" s="246"/>
      <c r="E26" s="245"/>
      <c r="F26" s="245"/>
      <c r="G26" s="245"/>
      <c r="H26" s="245"/>
      <c r="I26" s="245"/>
      <c r="J26" s="245"/>
      <c r="K26" s="245"/>
      <c r="L26" s="245"/>
      <c r="M26" s="221"/>
    </row>
    <row r="27" spans="1:13" x14ac:dyDescent="0.3">
      <c r="A27" s="249">
        <f>'4.MATA KULIAH'!A26</f>
        <v>15</v>
      </c>
      <c r="B27" s="267" t="s">
        <v>345</v>
      </c>
      <c r="C27" s="250" t="str">
        <f>'4.MATA KULIAH'!B26</f>
        <v>PPKn SD</v>
      </c>
      <c r="D27" s="246">
        <f>'4.MATA KULIAH'!G26</f>
        <v>2</v>
      </c>
      <c r="E27" s="245"/>
      <c r="F27" s="245"/>
      <c r="G27" s="245">
        <v>2</v>
      </c>
      <c r="H27" s="245"/>
      <c r="I27" s="245"/>
      <c r="J27" s="245"/>
      <c r="K27" s="245"/>
      <c r="L27" s="245"/>
      <c r="M27" s="221"/>
    </row>
    <row r="28" spans="1:13" x14ac:dyDescent="0.3">
      <c r="A28" s="249">
        <f>'4.MATA KULIAH'!A27</f>
        <v>16</v>
      </c>
      <c r="B28" s="267" t="s">
        <v>346</v>
      </c>
      <c r="C28" s="250" t="str">
        <f>'4.MATA KULIAH'!B27</f>
        <v>Pancasila*</v>
      </c>
      <c r="D28" s="246">
        <f>'4.MATA KULIAH'!G27</f>
        <v>2</v>
      </c>
      <c r="E28" s="245"/>
      <c r="F28" s="245"/>
      <c r="G28" s="245"/>
      <c r="H28" s="245">
        <v>2</v>
      </c>
      <c r="I28" s="245"/>
      <c r="J28" s="245"/>
      <c r="K28" s="245"/>
      <c r="L28" s="245"/>
      <c r="M28" s="221"/>
    </row>
    <row r="29" spans="1:13" x14ac:dyDescent="0.3">
      <c r="A29" s="249">
        <f>'4.MATA KULIAH'!A28</f>
        <v>17</v>
      </c>
      <c r="B29" s="267" t="s">
        <v>347</v>
      </c>
      <c r="C29" s="250" t="str">
        <f>'4.MATA KULIAH'!B28</f>
        <v>Pendidikan Kewarganegaraan (Kewiraan)*</v>
      </c>
      <c r="D29" s="246">
        <f>'4.MATA KULIAH'!G28</f>
        <v>2</v>
      </c>
      <c r="E29" s="245"/>
      <c r="F29" s="245"/>
      <c r="G29" s="245"/>
      <c r="H29" s="245"/>
      <c r="I29" s="245"/>
      <c r="J29" s="245"/>
      <c r="K29" s="245">
        <v>2</v>
      </c>
      <c r="L29" s="245"/>
      <c r="M29" s="221"/>
    </row>
    <row r="30" spans="1:13" x14ac:dyDescent="0.3">
      <c r="A30" s="249">
        <f>'4.MATA KULIAH'!A29</f>
        <v>18</v>
      </c>
      <c r="B30" s="267" t="s">
        <v>348</v>
      </c>
      <c r="C30" s="250" t="str">
        <f>'4.MATA KULIAH'!B29</f>
        <v>Teologi Moral/Filsafat Moral*</v>
      </c>
      <c r="D30" s="246">
        <f>'4.MATA KULIAH'!G29</f>
        <v>2</v>
      </c>
      <c r="E30" s="245"/>
      <c r="F30" s="245"/>
      <c r="G30" s="245">
        <v>2</v>
      </c>
      <c r="H30" s="245"/>
      <c r="I30" s="245"/>
      <c r="J30" s="245"/>
      <c r="K30" s="245"/>
      <c r="L30" s="245"/>
      <c r="M30" s="221"/>
    </row>
    <row r="31" spans="1:13" x14ac:dyDescent="0.3">
      <c r="A31" s="249"/>
      <c r="B31" s="267"/>
      <c r="C31" s="248" t="str">
        <f>'4.MATA KULIAH'!B30</f>
        <v>Sosiologi dan Antropologi Pendidikan</v>
      </c>
      <c r="D31" s="246"/>
      <c r="E31" s="245"/>
      <c r="F31" s="245"/>
      <c r="G31" s="245"/>
      <c r="H31" s="245"/>
      <c r="I31" s="245"/>
      <c r="J31" s="245"/>
      <c r="K31" s="245"/>
      <c r="L31" s="245"/>
      <c r="M31" s="221"/>
    </row>
    <row r="32" spans="1:13" x14ac:dyDescent="0.3">
      <c r="A32" s="249"/>
      <c r="B32" s="267"/>
      <c r="C32" s="248" t="str">
        <f>'4.MATA KULIAH'!B31</f>
        <v xml:space="preserve">Ilmu Pendidikan </v>
      </c>
      <c r="D32" s="246"/>
      <c r="E32" s="245"/>
      <c r="F32" s="245"/>
      <c r="G32" s="245"/>
      <c r="H32" s="245"/>
      <c r="I32" s="245"/>
      <c r="J32" s="245"/>
      <c r="K32" s="245"/>
      <c r="L32" s="245"/>
      <c r="M32" s="221"/>
    </row>
    <row r="33" spans="1:13" x14ac:dyDescent="0.3">
      <c r="A33" s="249">
        <f>'4.MATA KULIAH'!A32</f>
        <v>19</v>
      </c>
      <c r="B33" s="267" t="s">
        <v>361</v>
      </c>
      <c r="C33" s="251" t="str">
        <f>'4.MATA KULIAH'!B32</f>
        <v>Pengantar Pendidikan**</v>
      </c>
      <c r="D33" s="246">
        <f>'4.MATA KULIAH'!G32</f>
        <v>2</v>
      </c>
      <c r="E33" s="245"/>
      <c r="F33" s="245">
        <v>2</v>
      </c>
      <c r="G33" s="245"/>
      <c r="H33" s="245"/>
      <c r="I33" s="245"/>
      <c r="J33" s="245"/>
      <c r="K33" s="245"/>
      <c r="L33" s="245"/>
      <c r="M33" s="221"/>
    </row>
    <row r="34" spans="1:13" x14ac:dyDescent="0.3">
      <c r="A34" s="249"/>
      <c r="B34" s="267"/>
      <c r="C34" s="247" t="str">
        <f>'4.MATA KULIAH'!B33</f>
        <v>IPTEKS LANDASAN</v>
      </c>
      <c r="D34" s="246"/>
      <c r="E34" s="245"/>
      <c r="F34" s="245"/>
      <c r="G34" s="245"/>
      <c r="H34" s="245"/>
      <c r="I34" s="245"/>
      <c r="J34" s="245"/>
      <c r="K34" s="245"/>
      <c r="L34" s="245"/>
      <c r="M34" s="221"/>
    </row>
    <row r="35" spans="1:13" x14ac:dyDescent="0.3">
      <c r="A35" s="249"/>
      <c r="B35" s="267"/>
      <c r="C35" s="248" t="str">
        <f>'4.MATA KULIAH'!B34</f>
        <v>Filsafat Pendidikan</v>
      </c>
      <c r="D35" s="246"/>
      <c r="E35" s="245"/>
      <c r="F35" s="245"/>
      <c r="G35" s="245"/>
      <c r="H35" s="245"/>
      <c r="I35" s="245"/>
      <c r="J35" s="245"/>
      <c r="K35" s="245"/>
      <c r="L35" s="245"/>
      <c r="M35" s="221"/>
    </row>
    <row r="36" spans="1:13" x14ac:dyDescent="0.3">
      <c r="A36" s="249">
        <f>'4.MATA KULIAH'!A35</f>
        <v>20</v>
      </c>
      <c r="B36" s="267" t="s">
        <v>362</v>
      </c>
      <c r="C36" s="251" t="str">
        <f>'4.MATA KULIAH'!B35</f>
        <v>Pendidikan Agama*</v>
      </c>
      <c r="D36" s="246">
        <f>'4.MATA KULIAH'!G35</f>
        <v>2</v>
      </c>
      <c r="E36" s="245"/>
      <c r="F36" s="245">
        <v>2</v>
      </c>
      <c r="G36" s="245"/>
      <c r="H36" s="245"/>
      <c r="I36" s="245"/>
      <c r="J36" s="245"/>
      <c r="K36" s="245"/>
      <c r="L36" s="245"/>
      <c r="M36" s="221"/>
    </row>
    <row r="37" spans="1:13" x14ac:dyDescent="0.3">
      <c r="A37" s="249">
        <f>'4.MATA KULIAH'!A36</f>
        <v>21</v>
      </c>
      <c r="B37" s="267" t="s">
        <v>363</v>
      </c>
      <c r="C37" s="251" t="str">
        <f>'4.MATA KULIAH'!B36</f>
        <v>Pendidikan Religiositas Anak</v>
      </c>
      <c r="D37" s="246">
        <f>'4.MATA KULIAH'!G36</f>
        <v>2</v>
      </c>
      <c r="E37" s="245"/>
      <c r="F37" s="245"/>
      <c r="G37" s="245">
        <v>2</v>
      </c>
      <c r="H37" s="245"/>
      <c r="I37" s="245"/>
      <c r="J37" s="245"/>
      <c r="K37" s="245"/>
      <c r="L37" s="245"/>
      <c r="M37" s="221"/>
    </row>
    <row r="38" spans="1:13" x14ac:dyDescent="0.3">
      <c r="A38" s="249"/>
      <c r="B38" s="267"/>
      <c r="C38" s="248" t="str">
        <f>'4.MATA KULIAH'!B37</f>
        <v>Psikologi</v>
      </c>
      <c r="D38" s="246"/>
      <c r="E38" s="245"/>
      <c r="F38" s="245"/>
      <c r="G38" s="245"/>
      <c r="H38" s="245"/>
      <c r="I38" s="245"/>
      <c r="J38" s="245"/>
      <c r="K38" s="245"/>
      <c r="L38" s="245"/>
      <c r="M38" s="221"/>
    </row>
    <row r="39" spans="1:13" x14ac:dyDescent="0.3">
      <c r="A39" s="249">
        <f>'4.MATA KULIAH'!A38</f>
        <v>22</v>
      </c>
      <c r="B39" s="267" t="s">
        <v>365</v>
      </c>
      <c r="C39" s="251" t="str">
        <f>'4.MATA KULIAH'!B38</f>
        <v>Psikologi Belajar dan Pembelajaran**</v>
      </c>
      <c r="D39" s="246">
        <f>'4.MATA KULIAH'!G38</f>
        <v>2</v>
      </c>
      <c r="E39" s="245"/>
      <c r="F39" s="245"/>
      <c r="G39" s="245"/>
      <c r="H39" s="245">
        <v>2</v>
      </c>
      <c r="I39" s="245"/>
      <c r="J39" s="245"/>
      <c r="K39" s="245"/>
      <c r="L39" s="245"/>
      <c r="M39" s="221"/>
    </row>
    <row r="40" spans="1:13" x14ac:dyDescent="0.3">
      <c r="A40" s="249">
        <f>'4.MATA KULIAH'!A39</f>
        <v>23</v>
      </c>
      <c r="B40" s="267" t="s">
        <v>367</v>
      </c>
      <c r="C40" s="251" t="str">
        <f>'4.MATA KULIAH'!B39</f>
        <v>Psikologi Perkembangan Anak</v>
      </c>
      <c r="D40" s="246">
        <f>'4.MATA KULIAH'!G39</f>
        <v>2</v>
      </c>
      <c r="E40" s="245">
        <v>2</v>
      </c>
      <c r="F40" s="245"/>
      <c r="G40" s="245"/>
      <c r="H40" s="245"/>
      <c r="I40" s="245"/>
      <c r="J40" s="245"/>
      <c r="K40" s="245"/>
      <c r="L40" s="245"/>
      <c r="M40" s="221"/>
    </row>
    <row r="41" spans="1:13" x14ac:dyDescent="0.3">
      <c r="A41" s="249">
        <f>1+A40</f>
        <v>24</v>
      </c>
      <c r="B41" s="267" t="s">
        <v>368</v>
      </c>
      <c r="C41" s="251" t="str">
        <f>'4.MATA KULIAH'!B40</f>
        <v>Pendidikan Anak Berkebutuhan Khusus</v>
      </c>
      <c r="D41" s="246">
        <f>'4.MATA KULIAH'!G40</f>
        <v>2</v>
      </c>
      <c r="E41" s="254"/>
      <c r="F41" s="254"/>
      <c r="G41" s="245"/>
      <c r="H41" s="245">
        <v>2</v>
      </c>
      <c r="I41" s="254"/>
      <c r="J41" s="254"/>
      <c r="K41" s="254"/>
      <c r="L41" s="254"/>
      <c r="M41" s="220"/>
    </row>
    <row r="42" spans="1:13" x14ac:dyDescent="0.3">
      <c r="A42" s="249"/>
      <c r="B42" s="267"/>
      <c r="C42" s="248" t="str">
        <f>'4.MATA KULIAH'!B41</f>
        <v>Pengembangan Kurikulum</v>
      </c>
      <c r="D42" s="246"/>
      <c r="E42" s="245"/>
      <c r="F42" s="245"/>
      <c r="G42" s="245"/>
      <c r="H42" s="245"/>
      <c r="I42" s="245"/>
      <c r="J42" s="245"/>
      <c r="K42" s="245"/>
      <c r="L42" s="245"/>
      <c r="M42" s="221"/>
    </row>
    <row r="43" spans="1:13" x14ac:dyDescent="0.3">
      <c r="A43" s="249">
        <f>1+A41</f>
        <v>25</v>
      </c>
      <c r="B43" s="267" t="s">
        <v>369</v>
      </c>
      <c r="C43" s="252" t="str">
        <f>'4.MATA KULIAH'!B42</f>
        <v>Pengembangan Kurikulum dan Pembelajaran</v>
      </c>
      <c r="D43" s="246">
        <v>2</v>
      </c>
      <c r="E43" s="245"/>
      <c r="F43" s="245"/>
      <c r="G43" s="245"/>
      <c r="H43" s="245"/>
      <c r="I43" s="245">
        <v>2</v>
      </c>
      <c r="J43" s="245"/>
      <c r="K43" s="245"/>
      <c r="L43" s="245"/>
      <c r="M43" s="221"/>
    </row>
    <row r="44" spans="1:13" x14ac:dyDescent="0.3">
      <c r="A44" s="253">
        <f>1+A43</f>
        <v>26</v>
      </c>
      <c r="B44" s="267" t="s">
        <v>370</v>
      </c>
      <c r="C44" s="251" t="str">
        <f>'4.MATA KULIAH'!B43</f>
        <v>Pengantar Komparasi Kurikulum</v>
      </c>
      <c r="D44" s="246">
        <f>'4.MATA KULIAH'!G43</f>
        <v>3</v>
      </c>
      <c r="E44" s="245"/>
      <c r="F44" s="245"/>
      <c r="G44" s="245"/>
      <c r="H44" s="245">
        <v>3</v>
      </c>
      <c r="I44" s="245"/>
      <c r="J44" s="245"/>
      <c r="K44" s="245"/>
      <c r="L44" s="245"/>
      <c r="M44" s="221"/>
    </row>
    <row r="45" spans="1:13" x14ac:dyDescent="0.3">
      <c r="A45" s="99"/>
      <c r="B45" s="267"/>
      <c r="C45" s="248" t="str">
        <f>'4.MATA KULIAH'!B44</f>
        <v>Pengembangan Bahan Ajar</v>
      </c>
      <c r="D45" s="246"/>
      <c r="E45" s="245"/>
      <c r="F45" s="245"/>
      <c r="G45" s="254"/>
      <c r="H45" s="254"/>
      <c r="I45" s="245"/>
      <c r="J45" s="245"/>
      <c r="K45" s="245"/>
      <c r="L45" s="245"/>
      <c r="M45" s="221"/>
    </row>
    <row r="46" spans="1:13" x14ac:dyDescent="0.3">
      <c r="A46" s="249">
        <f>1+A44</f>
        <v>27</v>
      </c>
      <c r="B46" s="267" t="s">
        <v>366</v>
      </c>
      <c r="C46" s="250" t="str">
        <f>'4.MATA KULIAH'!B45</f>
        <v>Pembelajaran Terpadu Kelas Awal</v>
      </c>
      <c r="D46" s="246">
        <f>'4.MATA KULIAH'!G45</f>
        <v>3</v>
      </c>
      <c r="E46" s="245"/>
      <c r="F46" s="245"/>
      <c r="G46" s="245"/>
      <c r="H46" s="245"/>
      <c r="I46" s="245">
        <v>3</v>
      </c>
      <c r="J46" s="245"/>
      <c r="K46" s="245"/>
      <c r="L46" s="245"/>
      <c r="M46" s="221"/>
    </row>
    <row r="47" spans="1:13" x14ac:dyDescent="0.3">
      <c r="A47" s="249">
        <f>1+A46</f>
        <v>28</v>
      </c>
      <c r="B47" s="267" t="s">
        <v>371</v>
      </c>
      <c r="C47" s="250" t="str">
        <f>'4.MATA KULIAH'!B46</f>
        <v>Pembelajaran Terpadu Kelas Lanjut</v>
      </c>
      <c r="D47" s="246">
        <f>'4.MATA KULIAH'!G46</f>
        <v>3</v>
      </c>
      <c r="E47" s="245"/>
      <c r="F47" s="245"/>
      <c r="G47" s="245"/>
      <c r="H47" s="245"/>
      <c r="I47" s="245"/>
      <c r="J47" s="245">
        <v>3</v>
      </c>
      <c r="K47" s="245"/>
      <c r="L47" s="245"/>
      <c r="M47" s="221"/>
    </row>
    <row r="48" spans="1:13" x14ac:dyDescent="0.3">
      <c r="A48" s="249"/>
      <c r="B48" s="267"/>
      <c r="C48" s="248" t="str">
        <f>'4.MATA KULIAH'!B47</f>
        <v>Strategi Pembelajaran</v>
      </c>
      <c r="D48" s="246"/>
      <c r="E48" s="245"/>
      <c r="F48" s="245"/>
      <c r="G48" s="245"/>
      <c r="H48" s="245"/>
      <c r="I48" s="245"/>
      <c r="J48" s="245"/>
      <c r="K48" s="245"/>
      <c r="L48" s="245"/>
      <c r="M48" s="221"/>
    </row>
    <row r="49" spans="1:13" x14ac:dyDescent="0.3">
      <c r="A49" s="249">
        <f>1+A47</f>
        <v>29</v>
      </c>
      <c r="B49" s="267" t="s">
        <v>349</v>
      </c>
      <c r="C49" s="250" t="str">
        <f>'4.MATA KULIAH'!B48</f>
        <v xml:space="preserve">Bimbingan Pramuka </v>
      </c>
      <c r="D49" s="246">
        <f>'4.MATA KULIAH'!G48</f>
        <v>1</v>
      </c>
      <c r="E49" s="245"/>
      <c r="F49" s="245">
        <v>1</v>
      </c>
      <c r="G49" s="245"/>
      <c r="H49" s="245"/>
      <c r="I49" s="245"/>
      <c r="J49" s="245"/>
      <c r="K49" s="245"/>
      <c r="L49" s="245"/>
      <c r="M49" s="221"/>
    </row>
    <row r="50" spans="1:13" x14ac:dyDescent="0.3">
      <c r="A50" s="249">
        <f>1+A49</f>
        <v>30</v>
      </c>
      <c r="B50" s="267" t="s">
        <v>350</v>
      </c>
      <c r="C50" s="251" t="str">
        <f>'4.MATA KULIAH'!B49</f>
        <v>Pengenalan Lapangan Persekolahan 1 (PLP 1)</v>
      </c>
      <c r="D50" s="246">
        <f>'4.MATA KULIAH'!G49</f>
        <v>1</v>
      </c>
      <c r="E50" s="245"/>
      <c r="F50" s="245"/>
      <c r="G50" s="245"/>
      <c r="H50" s="245"/>
      <c r="I50" s="245">
        <v>1</v>
      </c>
      <c r="J50" s="245"/>
      <c r="K50" s="245"/>
      <c r="L50" s="245"/>
      <c r="M50" s="221"/>
    </row>
    <row r="51" spans="1:13" x14ac:dyDescent="0.3">
      <c r="A51" s="249">
        <f t="shared" ref="A51:A52" si="1">1+A50</f>
        <v>31</v>
      </c>
      <c r="B51" s="267" t="s">
        <v>351</v>
      </c>
      <c r="C51" s="251" t="str">
        <f>'4.MATA KULIAH'!B50</f>
        <v>Keterampilan Dasar Mengajar ***</v>
      </c>
      <c r="D51" s="246">
        <f>'4.MATA KULIAH'!G50</f>
        <v>2</v>
      </c>
      <c r="E51" s="245"/>
      <c r="F51" s="245"/>
      <c r="G51" s="245"/>
      <c r="H51" s="245"/>
      <c r="I51" s="245"/>
      <c r="J51" s="245">
        <v>2</v>
      </c>
      <c r="K51" s="245"/>
      <c r="L51" s="245"/>
      <c r="M51" s="221"/>
    </row>
    <row r="52" spans="1:13" x14ac:dyDescent="0.3">
      <c r="A52" s="249">
        <f t="shared" si="1"/>
        <v>32</v>
      </c>
      <c r="B52" s="267" t="s">
        <v>352</v>
      </c>
      <c r="C52" s="251" t="str">
        <f>'4.MATA KULIAH'!B51</f>
        <v>Pengenalan Lapangan Persekolahan 3 (PLP 3)</v>
      </c>
      <c r="D52" s="246">
        <f>'4.MATA KULIAH'!G51</f>
        <v>3</v>
      </c>
      <c r="E52" s="245"/>
      <c r="F52" s="245"/>
      <c r="G52" s="245"/>
      <c r="H52" s="245"/>
      <c r="I52" s="245"/>
      <c r="J52" s="245"/>
      <c r="K52" s="245">
        <v>3</v>
      </c>
      <c r="L52" s="245"/>
      <c r="M52" s="221"/>
    </row>
    <row r="53" spans="1:13" x14ac:dyDescent="0.3">
      <c r="A53" s="249">
        <f>1+A52</f>
        <v>33</v>
      </c>
      <c r="B53" s="267" t="s">
        <v>353</v>
      </c>
      <c r="C53" s="251" t="str">
        <f>'4.MATA KULIAH'!B52</f>
        <v>KKN Pendidikan</v>
      </c>
      <c r="D53" s="261">
        <v>3</v>
      </c>
      <c r="E53" s="245"/>
      <c r="F53" s="245"/>
      <c r="G53" s="245"/>
      <c r="H53" s="245"/>
      <c r="I53" s="245"/>
      <c r="J53" s="245">
        <v>3</v>
      </c>
      <c r="K53" s="245"/>
      <c r="L53" s="245"/>
      <c r="M53" s="221"/>
    </row>
    <row r="54" spans="1:13" x14ac:dyDescent="0.3">
      <c r="A54" s="249">
        <f>1+A53</f>
        <v>34</v>
      </c>
      <c r="B54" s="267" t="s">
        <v>354</v>
      </c>
      <c r="C54" s="251" t="str">
        <f>'4.MATA KULIAH'!B53</f>
        <v>Model-model Pembelajaran Inovatif</v>
      </c>
      <c r="D54" s="246">
        <f>'4.MATA KULIAH'!G53</f>
        <v>2</v>
      </c>
      <c r="E54" s="245"/>
      <c r="F54" s="245"/>
      <c r="G54" s="245"/>
      <c r="H54" s="245">
        <v>2</v>
      </c>
      <c r="I54" s="245"/>
      <c r="J54" s="245"/>
      <c r="K54" s="245"/>
      <c r="L54" s="245"/>
      <c r="M54" s="221"/>
    </row>
    <row r="55" spans="1:13" x14ac:dyDescent="0.3">
      <c r="A55" s="249"/>
      <c r="B55" s="267"/>
      <c r="C55" s="248" t="str">
        <f>'4.MATA KULIAH'!B54</f>
        <v>Asesmen Pembelajaran</v>
      </c>
      <c r="D55" s="246"/>
      <c r="E55" s="245"/>
      <c r="F55" s="245"/>
      <c r="G55" s="245"/>
      <c r="H55" s="245"/>
      <c r="I55" s="245"/>
      <c r="J55" s="245"/>
      <c r="K55" s="245"/>
      <c r="L55" s="245"/>
      <c r="M55" s="221"/>
    </row>
    <row r="56" spans="1:13" x14ac:dyDescent="0.3">
      <c r="A56" s="249">
        <f>1+A54</f>
        <v>35</v>
      </c>
      <c r="B56" s="267" t="s">
        <v>355</v>
      </c>
      <c r="C56" s="251" t="str">
        <f>'4.MATA KULIAH'!B55</f>
        <v>Evaluasi Pembelajaran Tes</v>
      </c>
      <c r="D56" s="246">
        <f>'4.MATA KULIAH'!G55</f>
        <v>2</v>
      </c>
      <c r="E56" s="245"/>
      <c r="F56" s="245"/>
      <c r="G56" s="245"/>
      <c r="H56" s="245">
        <v>2</v>
      </c>
      <c r="I56" s="245"/>
      <c r="J56" s="245"/>
      <c r="K56" s="245"/>
      <c r="L56" s="245"/>
      <c r="M56" s="221"/>
    </row>
    <row r="57" spans="1:13" x14ac:dyDescent="0.3">
      <c r="A57" s="249">
        <f>1+A56</f>
        <v>36</v>
      </c>
      <c r="B57" s="267" t="s">
        <v>356</v>
      </c>
      <c r="C57" s="251" t="str">
        <f>'4.MATA KULIAH'!B56</f>
        <v>Evaluasi Pembelajaran Non Tes</v>
      </c>
      <c r="D57" s="246">
        <f>'4.MATA KULIAH'!G56</f>
        <v>2</v>
      </c>
      <c r="E57" s="245"/>
      <c r="F57" s="245"/>
      <c r="G57" s="245">
        <v>2</v>
      </c>
      <c r="H57" s="245"/>
      <c r="I57" s="245"/>
      <c r="J57" s="245"/>
      <c r="K57" s="245"/>
      <c r="L57" s="245"/>
      <c r="M57" s="221"/>
    </row>
    <row r="58" spans="1:13" x14ac:dyDescent="0.3">
      <c r="A58" s="249"/>
      <c r="B58" s="267"/>
      <c r="C58" s="248" t="str">
        <f>'4.MATA KULIAH'!B57</f>
        <v>Bimbingan &amp; Konseling</v>
      </c>
      <c r="D58" s="246"/>
      <c r="E58" s="245"/>
      <c r="F58" s="245"/>
      <c r="G58" s="245"/>
      <c r="H58" s="245"/>
      <c r="I58" s="245"/>
      <c r="J58" s="245"/>
      <c r="K58" s="245"/>
      <c r="L58" s="245"/>
      <c r="M58" s="221"/>
    </row>
    <row r="59" spans="1:13" x14ac:dyDescent="0.3">
      <c r="A59" s="249">
        <f>1+A57</f>
        <v>37</v>
      </c>
      <c r="B59" s="267" t="s">
        <v>357</v>
      </c>
      <c r="C59" s="251" t="str">
        <f>'4.MATA KULIAH'!B58</f>
        <v>Pengantar Bimbingan dan Konseling**</v>
      </c>
      <c r="D59" s="246">
        <f>'4.MATA KULIAH'!G58</f>
        <v>2</v>
      </c>
      <c r="E59" s="245"/>
      <c r="F59" s="245"/>
      <c r="G59" s="245"/>
      <c r="H59" s="245"/>
      <c r="I59" s="245">
        <v>2</v>
      </c>
      <c r="J59" s="245"/>
      <c r="K59" s="245"/>
      <c r="L59" s="245"/>
      <c r="M59" s="221"/>
    </row>
    <row r="60" spans="1:13" x14ac:dyDescent="0.3">
      <c r="A60" s="249"/>
      <c r="B60" s="267"/>
      <c r="C60" s="248" t="str">
        <f>'4.MATA KULIAH'!B59</f>
        <v>Managemen Pendidikan</v>
      </c>
      <c r="D60" s="246"/>
      <c r="E60" s="245"/>
      <c r="F60" s="245"/>
      <c r="G60" s="245"/>
      <c r="H60" s="245"/>
      <c r="I60" s="245"/>
      <c r="J60" s="245"/>
      <c r="K60" s="245"/>
      <c r="L60" s="245"/>
      <c r="M60" s="221"/>
    </row>
    <row r="61" spans="1:13" x14ac:dyDescent="0.3">
      <c r="A61" s="249">
        <v>37</v>
      </c>
      <c r="B61" s="267" t="s">
        <v>358</v>
      </c>
      <c r="C61" s="250" t="str">
        <f>'4.MATA KULIAH'!B60</f>
        <v>Manajemen Kelas</v>
      </c>
      <c r="D61" s="259">
        <f>'4.MATA KULIAH'!G60</f>
        <v>2</v>
      </c>
      <c r="E61" s="245"/>
      <c r="F61" s="245"/>
      <c r="G61" s="245"/>
      <c r="H61" s="245"/>
      <c r="I61" s="245">
        <v>2</v>
      </c>
      <c r="J61" s="245"/>
      <c r="K61" s="245"/>
      <c r="L61" s="245"/>
      <c r="M61" s="221"/>
    </row>
    <row r="62" spans="1:13" x14ac:dyDescent="0.3">
      <c r="A62" s="249">
        <v>37</v>
      </c>
      <c r="B62" s="267" t="s">
        <v>359</v>
      </c>
      <c r="C62" s="251" t="str">
        <f>'4.MATA KULIAH'!B61</f>
        <v>Manajemen Sekolah**</v>
      </c>
      <c r="D62" s="246">
        <f>'4.MATA KULIAH'!G61</f>
        <v>2</v>
      </c>
      <c r="E62" s="245"/>
      <c r="F62" s="245"/>
      <c r="G62" s="245"/>
      <c r="H62" s="245"/>
      <c r="I62" s="245"/>
      <c r="J62" s="245">
        <v>2</v>
      </c>
      <c r="K62" s="245"/>
      <c r="L62" s="245"/>
      <c r="M62" s="221"/>
    </row>
    <row r="63" spans="1:13" x14ac:dyDescent="0.3">
      <c r="A63" s="249">
        <v>37</v>
      </c>
      <c r="B63" s="267" t="s">
        <v>360</v>
      </c>
      <c r="C63" s="251" t="str">
        <f>'4.MATA KULIAH'!B62</f>
        <v>Pengenalan Lapangan Persekolahan 2 (PLP 2)</v>
      </c>
      <c r="D63" s="246">
        <f>'4.MATA KULIAH'!G62</f>
        <v>1</v>
      </c>
      <c r="E63" s="245"/>
      <c r="F63" s="245"/>
      <c r="G63" s="245"/>
      <c r="H63" s="245"/>
      <c r="I63" s="245"/>
      <c r="J63" s="245">
        <v>1</v>
      </c>
      <c r="K63" s="245"/>
      <c r="L63" s="245"/>
      <c r="M63" s="221"/>
    </row>
    <row r="64" spans="1:13" x14ac:dyDescent="0.3">
      <c r="A64" s="249"/>
      <c r="B64" s="267"/>
      <c r="C64" s="247" t="str">
        <f>'4.MATA KULIAH'!B63</f>
        <v>IPTEKS PENDUKUNG</v>
      </c>
      <c r="D64" s="246"/>
      <c r="E64" s="245"/>
      <c r="F64" s="245"/>
      <c r="G64" s="245"/>
      <c r="H64" s="245"/>
      <c r="I64" s="245"/>
      <c r="J64" s="245"/>
      <c r="K64" s="245"/>
      <c r="L64" s="245"/>
      <c r="M64" s="221"/>
    </row>
    <row r="65" spans="1:13" x14ac:dyDescent="0.3">
      <c r="A65" s="249"/>
      <c r="B65" s="267"/>
      <c r="C65" s="248" t="str">
        <f>'4.MATA KULIAH'!B64</f>
        <v>Metodologi Penelitian</v>
      </c>
      <c r="D65" s="246"/>
      <c r="E65" s="245"/>
      <c r="F65" s="245"/>
      <c r="G65" s="245"/>
      <c r="H65" s="245"/>
      <c r="I65" s="245"/>
      <c r="J65" s="245"/>
      <c r="K65" s="245"/>
      <c r="L65" s="245"/>
      <c r="M65" s="221"/>
    </row>
    <row r="66" spans="1:13" x14ac:dyDescent="0.3">
      <c r="A66" s="249">
        <f>1+A63</f>
        <v>38</v>
      </c>
      <c r="B66" s="267" t="s">
        <v>372</v>
      </c>
      <c r="C66" s="251" t="str">
        <f>'4.MATA KULIAH'!B65</f>
        <v>Penelitian Tindakan Kelas</v>
      </c>
      <c r="D66" s="246">
        <f>'4.MATA KULIAH'!G65</f>
        <v>2</v>
      </c>
      <c r="E66" s="245"/>
      <c r="F66" s="245"/>
      <c r="G66" s="245"/>
      <c r="H66" s="245"/>
      <c r="I66" s="245">
        <v>2</v>
      </c>
      <c r="J66" s="245"/>
      <c r="K66" s="245"/>
      <c r="L66" s="245"/>
      <c r="M66" s="255"/>
    </row>
    <row r="67" spans="1:13" x14ac:dyDescent="0.3">
      <c r="A67" s="249">
        <f>A66+1</f>
        <v>39</v>
      </c>
      <c r="B67" s="267" t="s">
        <v>373</v>
      </c>
      <c r="C67" s="251" t="str">
        <f>'4.MATA KULIAH'!B66</f>
        <v>Metodologi Penelitian Pendidikan</v>
      </c>
      <c r="D67" s="246">
        <f>'4.MATA KULIAH'!G66</f>
        <v>3</v>
      </c>
      <c r="E67" s="245"/>
      <c r="F67" s="245"/>
      <c r="G67" s="245"/>
      <c r="H67" s="245"/>
      <c r="I67" s="245"/>
      <c r="J67" s="245">
        <v>3</v>
      </c>
      <c r="K67" s="245"/>
      <c r="L67" s="245"/>
      <c r="M67" s="255"/>
    </row>
    <row r="68" spans="1:13" x14ac:dyDescent="0.3">
      <c r="A68" s="249">
        <f>A67+1</f>
        <v>40</v>
      </c>
      <c r="B68" s="267" t="s">
        <v>374</v>
      </c>
      <c r="C68" s="251" t="str">
        <f>'4.MATA KULIAH'!B67</f>
        <v>Tugas Akhir Skripsi</v>
      </c>
      <c r="D68" s="246">
        <f>'4.MATA KULIAH'!G67</f>
        <v>6</v>
      </c>
      <c r="E68" s="245"/>
      <c r="F68" s="245"/>
      <c r="G68" s="245"/>
      <c r="H68" s="245"/>
      <c r="I68" s="245"/>
      <c r="J68" s="245"/>
      <c r="K68" s="245">
        <v>6</v>
      </c>
      <c r="L68" s="245"/>
      <c r="M68" s="221"/>
    </row>
    <row r="69" spans="1:13" x14ac:dyDescent="0.3">
      <c r="A69" s="249"/>
      <c r="B69" s="267"/>
      <c r="C69" s="248" t="str">
        <f>'4.MATA KULIAH'!B68</f>
        <v>Statistik Terapan</v>
      </c>
      <c r="D69" s="246"/>
      <c r="E69" s="245"/>
      <c r="F69" s="245"/>
      <c r="G69" s="245"/>
      <c r="H69" s="245"/>
      <c r="I69" s="245"/>
      <c r="J69" s="245"/>
      <c r="K69" s="245"/>
      <c r="L69" s="245"/>
      <c r="M69" s="221"/>
    </row>
    <row r="70" spans="1:13" x14ac:dyDescent="0.3">
      <c r="A70" s="249">
        <f>A68+1</f>
        <v>41</v>
      </c>
      <c r="B70" s="267" t="s">
        <v>364</v>
      </c>
      <c r="C70" s="251" t="str">
        <f>'4.MATA KULIAH'!B69</f>
        <v xml:space="preserve">Statistika </v>
      </c>
      <c r="D70" s="246">
        <f>'4.MATA KULIAH'!G69</f>
        <v>3</v>
      </c>
      <c r="E70" s="245"/>
      <c r="F70" s="245"/>
      <c r="G70" s="245">
        <v>3</v>
      </c>
      <c r="H70" s="245"/>
      <c r="I70" s="245"/>
      <c r="J70" s="245"/>
      <c r="K70" s="245"/>
      <c r="L70" s="245"/>
      <c r="M70" s="221"/>
    </row>
    <row r="71" spans="1:13" x14ac:dyDescent="0.3">
      <c r="A71" s="249"/>
      <c r="B71" s="267"/>
      <c r="C71" s="248" t="str">
        <f>'4.MATA KULIAH'!B70</f>
        <v>Bahasa Inggris</v>
      </c>
      <c r="D71" s="246"/>
      <c r="E71" s="245"/>
      <c r="F71" s="245"/>
      <c r="G71" s="245"/>
      <c r="H71" s="245"/>
      <c r="I71" s="245"/>
      <c r="J71" s="245"/>
      <c r="K71" s="245"/>
      <c r="L71" s="245"/>
      <c r="M71" s="221"/>
    </row>
    <row r="72" spans="1:13" x14ac:dyDescent="0.3">
      <c r="A72" s="249">
        <f>1+A70</f>
        <v>42</v>
      </c>
      <c r="B72" s="267" t="s">
        <v>375</v>
      </c>
      <c r="C72" s="251" t="str">
        <f>'4.MATA KULIAH'!B71</f>
        <v>Bahasa Inggris*</v>
      </c>
      <c r="D72" s="246">
        <f>'4.MATA KULIAH'!G71</f>
        <v>3</v>
      </c>
      <c r="E72" s="245">
        <v>3</v>
      </c>
      <c r="F72" s="245"/>
      <c r="G72" s="245"/>
      <c r="H72" s="245"/>
      <c r="I72" s="245"/>
      <c r="J72" s="245"/>
      <c r="K72" s="245"/>
      <c r="L72" s="245"/>
      <c r="M72" s="221"/>
    </row>
    <row r="73" spans="1:13" x14ac:dyDescent="0.3">
      <c r="A73" s="249">
        <f>A72+1</f>
        <v>43</v>
      </c>
      <c r="B73" s="267" t="s">
        <v>376</v>
      </c>
      <c r="C73" s="256" t="str">
        <f>'4.MATA KULIAH'!B72</f>
        <v>Academic Writing</v>
      </c>
      <c r="D73" s="246">
        <f>'4.MATA KULIAH'!G72</f>
        <v>2</v>
      </c>
      <c r="E73" s="245"/>
      <c r="F73" s="245"/>
      <c r="G73" s="245"/>
      <c r="H73" s="245">
        <v>2</v>
      </c>
      <c r="I73" s="245"/>
      <c r="J73" s="245"/>
      <c r="K73" s="245"/>
      <c r="L73" s="245"/>
      <c r="M73" s="221"/>
    </row>
    <row r="74" spans="1:13" x14ac:dyDescent="0.3">
      <c r="A74" s="249"/>
      <c r="B74" s="267"/>
      <c r="C74" s="248" t="str">
        <f>'4.MATA KULIAH'!B73</f>
        <v>Media &amp; Sumber Pembelajaran</v>
      </c>
      <c r="D74" s="246"/>
      <c r="E74" s="245"/>
      <c r="F74" s="245"/>
      <c r="G74" s="245"/>
      <c r="H74" s="245"/>
      <c r="I74" s="245"/>
      <c r="J74" s="245"/>
      <c r="K74" s="245"/>
      <c r="L74" s="245"/>
      <c r="M74" s="221"/>
    </row>
    <row r="75" spans="1:13" x14ac:dyDescent="0.3">
      <c r="A75" s="249"/>
      <c r="B75" s="267"/>
      <c r="C75" s="248" t="str">
        <f>'4.MATA KULIAH'!B74</f>
        <v>TIK Pembelajaran</v>
      </c>
      <c r="D75" s="246"/>
      <c r="E75" s="245"/>
      <c r="F75" s="245"/>
      <c r="G75" s="245"/>
      <c r="H75" s="245"/>
      <c r="I75" s="245"/>
      <c r="J75" s="245"/>
      <c r="K75" s="245"/>
      <c r="L75" s="245"/>
      <c r="M75" s="221"/>
    </row>
    <row r="76" spans="1:13" x14ac:dyDescent="0.3">
      <c r="A76" s="249">
        <f>A73+1</f>
        <v>44</v>
      </c>
      <c r="B76" s="267" t="s">
        <v>385</v>
      </c>
      <c r="C76" s="251" t="str">
        <f>'4.MATA KULIAH'!B75</f>
        <v>Media Pembelajaran Berbasis ICT</v>
      </c>
      <c r="D76" s="246">
        <f>'4.MATA KULIAH'!G75</f>
        <v>3</v>
      </c>
      <c r="E76" s="245"/>
      <c r="F76" s="245"/>
      <c r="G76" s="245"/>
      <c r="H76" s="245">
        <v>3</v>
      </c>
      <c r="I76" s="245"/>
      <c r="J76" s="245"/>
      <c r="K76" s="245"/>
      <c r="L76" s="245"/>
      <c r="M76" s="221"/>
    </row>
    <row r="77" spans="1:13" x14ac:dyDescent="0.3">
      <c r="A77" s="249"/>
      <c r="B77" s="267"/>
      <c r="C77" s="248" t="str">
        <f>'4.MATA KULIAH'!B76</f>
        <v>Ilmu Keolahragaan &amp; Kesehatan</v>
      </c>
      <c r="D77" s="246"/>
      <c r="E77" s="245"/>
      <c r="F77" s="245"/>
      <c r="G77" s="245"/>
      <c r="H77" s="245"/>
      <c r="I77" s="245"/>
      <c r="J77" s="245"/>
      <c r="K77" s="245"/>
      <c r="L77" s="245"/>
      <c r="M77" s="221"/>
    </row>
    <row r="78" spans="1:13" x14ac:dyDescent="0.3">
      <c r="A78" s="249">
        <f>A76+1</f>
        <v>45</v>
      </c>
      <c r="B78" s="267" t="s">
        <v>377</v>
      </c>
      <c r="C78" s="250" t="str">
        <f>'4.MATA KULIAH'!B77</f>
        <v>Pendidikan Jasmani</v>
      </c>
      <c r="D78" s="246">
        <f>'4.MATA KULIAH'!G77</f>
        <v>2</v>
      </c>
      <c r="E78" s="245"/>
      <c r="F78" s="245"/>
      <c r="G78" s="245"/>
      <c r="H78" s="245"/>
      <c r="I78" s="245"/>
      <c r="J78" s="245"/>
      <c r="K78" s="245">
        <v>2</v>
      </c>
      <c r="L78" s="245"/>
      <c r="M78" s="221"/>
    </row>
    <row r="79" spans="1:13" x14ac:dyDescent="0.3">
      <c r="A79" s="249">
        <f>1+A78</f>
        <v>46</v>
      </c>
      <c r="B79" s="267" t="s">
        <v>378</v>
      </c>
      <c r="C79" s="250" t="str">
        <f>'4.MATA KULIAH'!B78</f>
        <v>Kesehatan Sekolah</v>
      </c>
      <c r="D79" s="246">
        <f>'4.MATA KULIAH'!G78</f>
        <v>2</v>
      </c>
      <c r="E79" s="245">
        <v>2</v>
      </c>
      <c r="F79" s="245"/>
      <c r="G79" s="245"/>
      <c r="H79" s="245"/>
      <c r="I79" s="245"/>
      <c r="J79" s="245"/>
      <c r="K79" s="245"/>
      <c r="L79" s="245"/>
      <c r="M79" s="221"/>
    </row>
    <row r="80" spans="1:13" x14ac:dyDescent="0.3">
      <c r="A80" s="249"/>
      <c r="B80" s="267"/>
      <c r="C80" s="248" t="str">
        <f>'4.MATA KULIAH'!B79</f>
        <v>Kurikulum Internasional SD</v>
      </c>
      <c r="D80" s="246"/>
      <c r="E80" s="245"/>
      <c r="F80" s="245"/>
      <c r="G80" s="245"/>
      <c r="H80" s="245"/>
      <c r="I80" s="245"/>
      <c r="J80" s="245"/>
      <c r="K80" s="245"/>
      <c r="L80" s="245"/>
      <c r="M80" s="221"/>
    </row>
    <row r="81" spans="1:13" x14ac:dyDescent="0.3">
      <c r="A81" s="249">
        <f>1+A79</f>
        <v>47</v>
      </c>
      <c r="B81" s="267" t="s">
        <v>379</v>
      </c>
      <c r="C81" s="251" t="str">
        <f>'4.MATA KULIAH'!B80</f>
        <v>Pendidikan Seni Musik</v>
      </c>
      <c r="D81" s="246">
        <f>'4.MATA KULIAH'!G80</f>
        <v>2</v>
      </c>
      <c r="E81" s="245"/>
      <c r="F81" s="245"/>
      <c r="G81" s="245">
        <v>2</v>
      </c>
      <c r="H81" s="245"/>
      <c r="I81" s="245"/>
      <c r="J81" s="245"/>
      <c r="K81" s="245"/>
      <c r="L81" s="245"/>
      <c r="M81" s="221"/>
    </row>
    <row r="82" spans="1:13" x14ac:dyDescent="0.3">
      <c r="A82" s="249">
        <f>1+A81</f>
        <v>48</v>
      </c>
      <c r="B82" s="267" t="s">
        <v>380</v>
      </c>
      <c r="C82" s="251" t="str">
        <f>'4.MATA KULIAH'!B81</f>
        <v>Pendidikan Seni Tari</v>
      </c>
      <c r="D82" s="246">
        <f>'4.MATA KULIAH'!G81</f>
        <v>2</v>
      </c>
      <c r="E82" s="245">
        <v>2</v>
      </c>
      <c r="F82" s="245"/>
      <c r="G82" s="245"/>
      <c r="H82" s="245"/>
      <c r="I82" s="245"/>
      <c r="J82" s="245"/>
      <c r="K82" s="245"/>
      <c r="L82" s="245"/>
      <c r="M82" s="221"/>
    </row>
    <row r="83" spans="1:13" x14ac:dyDescent="0.3">
      <c r="A83" s="249">
        <f t="shared" ref="A83:A86" si="2">1+A82</f>
        <v>49</v>
      </c>
      <c r="B83" s="267" t="s">
        <v>381</v>
      </c>
      <c r="C83" s="251" t="str">
        <f>'4.MATA KULIAH'!B82</f>
        <v>Pendidikan Seni Drama</v>
      </c>
      <c r="D83" s="246">
        <f>'4.MATA KULIAH'!G82</f>
        <v>2</v>
      </c>
      <c r="E83" s="245"/>
      <c r="F83" s="245"/>
      <c r="G83" s="245"/>
      <c r="H83" s="245"/>
      <c r="I83" s="245"/>
      <c r="J83" s="245"/>
      <c r="K83" s="245"/>
      <c r="L83" s="245">
        <v>2</v>
      </c>
      <c r="M83" s="221"/>
    </row>
    <row r="84" spans="1:13" x14ac:dyDescent="0.3">
      <c r="A84" s="249">
        <f t="shared" si="2"/>
        <v>50</v>
      </c>
      <c r="B84" s="267" t="s">
        <v>382</v>
      </c>
      <c r="C84" s="251" t="str">
        <f>'4.MATA KULIAH'!B83</f>
        <v>Permainan Anak</v>
      </c>
      <c r="D84" s="246">
        <f>'4.MATA KULIAH'!G83</f>
        <v>2</v>
      </c>
      <c r="E84" s="245"/>
      <c r="F84" s="245"/>
      <c r="G84" s="245">
        <v>2</v>
      </c>
      <c r="H84" s="245"/>
      <c r="I84" s="245"/>
      <c r="J84" s="245"/>
      <c r="K84" s="245"/>
      <c r="L84" s="245"/>
      <c r="M84" s="221"/>
    </row>
    <row r="85" spans="1:13" x14ac:dyDescent="0.3">
      <c r="A85" s="249">
        <f t="shared" si="2"/>
        <v>51</v>
      </c>
      <c r="B85" s="267" t="s">
        <v>383</v>
      </c>
      <c r="C85" s="251" t="str">
        <f>'4.MATA KULIAH'!B84</f>
        <v>Pendidikan Bahasa/Budaya Jawa</v>
      </c>
      <c r="D85" s="246">
        <f>'4.MATA KULIAH'!G84</f>
        <v>2</v>
      </c>
      <c r="E85" s="245">
        <v>2</v>
      </c>
      <c r="F85" s="245"/>
      <c r="G85" s="245"/>
      <c r="H85" s="245"/>
      <c r="I85" s="245"/>
      <c r="J85" s="245"/>
      <c r="K85" s="245"/>
      <c r="L85" s="245"/>
      <c r="M85" s="221"/>
    </row>
    <row r="86" spans="1:13" x14ac:dyDescent="0.3">
      <c r="A86" s="249">
        <f t="shared" si="2"/>
        <v>52</v>
      </c>
      <c r="B86" s="267" t="s">
        <v>384</v>
      </c>
      <c r="C86" s="251" t="str">
        <f>'4.MATA KULIAH'!B85</f>
        <v>Pendidikan Prakarya</v>
      </c>
      <c r="D86" s="246">
        <f>'4.MATA KULIAH'!G85</f>
        <v>2</v>
      </c>
      <c r="E86" s="245">
        <v>2</v>
      </c>
      <c r="F86" s="245"/>
      <c r="G86" s="245"/>
      <c r="H86" s="245"/>
      <c r="I86" s="245"/>
      <c r="J86" s="245"/>
      <c r="K86" s="245"/>
      <c r="L86" s="245"/>
      <c r="M86" s="221"/>
    </row>
    <row r="87" spans="1:13" x14ac:dyDescent="0.3">
      <c r="A87" s="246"/>
      <c r="B87" s="267"/>
      <c r="C87" s="257" t="str">
        <f>'4.MATA KULIAH'!B86</f>
        <v>Sub Total</v>
      </c>
      <c r="D87" s="246">
        <f t="shared" ref="D87:L87" si="3">SUM(D9:D86)</f>
        <v>129</v>
      </c>
      <c r="E87" s="245">
        <f t="shared" si="3"/>
        <v>23</v>
      </c>
      <c r="F87" s="245">
        <f t="shared" si="3"/>
        <v>22</v>
      </c>
      <c r="G87" s="245">
        <f t="shared" si="3"/>
        <v>22</v>
      </c>
      <c r="H87" s="245">
        <f t="shared" si="3"/>
        <v>21</v>
      </c>
      <c r="I87" s="245">
        <f t="shared" si="3"/>
        <v>12</v>
      </c>
      <c r="J87" s="245">
        <f t="shared" si="3"/>
        <v>14</v>
      </c>
      <c r="K87" s="245">
        <f t="shared" si="3"/>
        <v>13</v>
      </c>
      <c r="L87" s="245">
        <f t="shared" si="3"/>
        <v>2</v>
      </c>
      <c r="M87" s="221"/>
    </row>
    <row r="88" spans="1:13" x14ac:dyDescent="0.3">
      <c r="A88" s="246"/>
      <c r="B88" s="267"/>
      <c r="C88" s="247" t="str">
        <f>'4.MATA KULIAH'!B87</f>
        <v>IPTEKS KONSENTRASI</v>
      </c>
      <c r="D88" s="246"/>
      <c r="E88" s="245"/>
      <c r="F88" s="245"/>
      <c r="G88" s="245"/>
      <c r="H88" s="245"/>
      <c r="I88" s="245"/>
      <c r="J88" s="245"/>
      <c r="K88" s="245"/>
      <c r="L88" s="221"/>
      <c r="M88" s="221"/>
    </row>
    <row r="89" spans="1:13" x14ac:dyDescent="0.3">
      <c r="A89" s="233"/>
      <c r="B89" s="267"/>
      <c r="C89" s="248" t="str">
        <f>'4.MATA KULIAH'!B88</f>
        <v>1. Kurikulum Internasional SD</v>
      </c>
      <c r="D89" s="246"/>
      <c r="E89" s="245"/>
      <c r="F89" s="245"/>
      <c r="G89" s="245"/>
      <c r="H89" s="245"/>
      <c r="I89" s="245"/>
      <c r="J89" s="245"/>
      <c r="K89" s="245"/>
      <c r="L89" s="221"/>
      <c r="M89" s="221"/>
    </row>
    <row r="90" spans="1:13" x14ac:dyDescent="0.3">
      <c r="A90" s="220">
        <v>1</v>
      </c>
      <c r="B90" s="289" t="s">
        <v>460</v>
      </c>
      <c r="C90" s="251" t="str">
        <f>'4.MATA KULIAH'!B89</f>
        <v>Kurikulum Berbasis Metode Montessori 1 (3-6 tahun)</v>
      </c>
      <c r="D90" s="246">
        <f>'4.MATA KULIAH'!G89</f>
        <v>2</v>
      </c>
      <c r="E90" s="245"/>
      <c r="F90" s="245"/>
      <c r="G90" s="245"/>
      <c r="H90" s="245"/>
      <c r="I90" s="245">
        <v>2</v>
      </c>
      <c r="J90" s="245"/>
      <c r="K90" s="245"/>
      <c r="L90" s="221"/>
      <c r="M90" s="221"/>
    </row>
    <row r="91" spans="1:13" x14ac:dyDescent="0.3">
      <c r="A91" s="220">
        <f>1+A90</f>
        <v>2</v>
      </c>
      <c r="B91" s="289" t="s">
        <v>461</v>
      </c>
      <c r="C91" s="251" t="str">
        <f>'4.MATA KULIAH'!B90</f>
        <v>Kurikulum Berbasis Metode Montessori 2 (6-12 tahun)</v>
      </c>
      <c r="D91" s="246">
        <f>'4.MATA KULIAH'!G90</f>
        <v>3</v>
      </c>
      <c r="E91" s="245"/>
      <c r="F91" s="245"/>
      <c r="G91" s="245"/>
      <c r="H91" s="245"/>
      <c r="I91" s="245"/>
      <c r="J91" s="245">
        <v>3</v>
      </c>
      <c r="K91" s="245"/>
      <c r="L91" s="221"/>
      <c r="M91" s="221"/>
    </row>
    <row r="92" spans="1:13" x14ac:dyDescent="0.3">
      <c r="A92" s="220">
        <f t="shared" ref="A92:A96" si="4">1+A91</f>
        <v>3</v>
      </c>
      <c r="B92" s="289" t="s">
        <v>462</v>
      </c>
      <c r="C92" s="251" t="str">
        <f>'4.MATA KULIAH'!B91</f>
        <v>Kurikulum Berbasis Konsep 1 (PYP-PAUD)</v>
      </c>
      <c r="D92" s="246">
        <f>'4.MATA KULIAH'!G91</f>
        <v>2</v>
      </c>
      <c r="E92" s="245"/>
      <c r="F92" s="245"/>
      <c r="G92" s="245"/>
      <c r="H92" s="245"/>
      <c r="I92" s="245">
        <v>2</v>
      </c>
      <c r="J92" s="245"/>
      <c r="K92" s="245"/>
      <c r="L92" s="221"/>
      <c r="M92" s="221"/>
    </row>
    <row r="93" spans="1:13" x14ac:dyDescent="0.3">
      <c r="A93" s="220">
        <f t="shared" si="4"/>
        <v>4</v>
      </c>
      <c r="B93" s="289" t="s">
        <v>463</v>
      </c>
      <c r="C93" s="251" t="str">
        <f>'4.MATA KULIAH'!B92</f>
        <v>Kurikulum Berbasis Konsep 2 (PYP-SD)</v>
      </c>
      <c r="D93" s="246">
        <f>'4.MATA KULIAH'!G92</f>
        <v>2</v>
      </c>
      <c r="E93" s="245"/>
      <c r="F93" s="245"/>
      <c r="G93" s="245"/>
      <c r="H93" s="245"/>
      <c r="I93" s="245"/>
      <c r="J93" s="245">
        <v>2</v>
      </c>
      <c r="K93" s="245"/>
      <c r="L93" s="221"/>
      <c r="M93" s="221"/>
    </row>
    <row r="94" spans="1:13" x14ac:dyDescent="0.3">
      <c r="A94" s="220">
        <f t="shared" si="4"/>
        <v>5</v>
      </c>
      <c r="B94" s="289" t="s">
        <v>464</v>
      </c>
      <c r="C94" s="251" t="str">
        <f>'4.MATA KULIAH'!B93</f>
        <v>Kurikulum Berbasis Konteks 1 (IPC-PAUD)</v>
      </c>
      <c r="D94" s="246">
        <f>'4.MATA KULIAH'!G93</f>
        <v>2</v>
      </c>
      <c r="E94" s="245"/>
      <c r="F94" s="245"/>
      <c r="G94" s="245"/>
      <c r="H94" s="245"/>
      <c r="I94" s="245">
        <v>2</v>
      </c>
      <c r="J94" s="245"/>
      <c r="K94" s="245"/>
      <c r="L94" s="221"/>
      <c r="M94" s="221"/>
    </row>
    <row r="95" spans="1:13" x14ac:dyDescent="0.3">
      <c r="A95" s="220">
        <f t="shared" si="4"/>
        <v>6</v>
      </c>
      <c r="B95" s="289" t="s">
        <v>465</v>
      </c>
      <c r="C95" s="251" t="str">
        <f>'4.MATA KULIAH'!B94</f>
        <v>Kurikulum Berbasis Konteks 2 (IPC-SD)</v>
      </c>
      <c r="D95" s="246">
        <f>'4.MATA KULIAH'!G94</f>
        <v>2</v>
      </c>
      <c r="E95" s="245"/>
      <c r="F95" s="245"/>
      <c r="G95" s="245"/>
      <c r="H95" s="245"/>
      <c r="I95" s="245"/>
      <c r="J95" s="245">
        <v>2</v>
      </c>
      <c r="K95" s="245"/>
      <c r="L95" s="221"/>
      <c r="M95" s="221"/>
    </row>
    <row r="96" spans="1:13" x14ac:dyDescent="0.3">
      <c r="A96" s="220">
        <f t="shared" si="4"/>
        <v>7</v>
      </c>
      <c r="B96" s="289" t="s">
        <v>466</v>
      </c>
      <c r="C96" s="251" t="str">
        <f>'4.MATA KULIAH'!B95</f>
        <v>Kurikulum Berbasis Tes (Cambridge)</v>
      </c>
      <c r="D96" s="246">
        <f>'4.MATA KULIAH'!G95</f>
        <v>2</v>
      </c>
      <c r="E96" s="245"/>
      <c r="F96" s="245"/>
      <c r="G96" s="245"/>
      <c r="H96" s="245"/>
      <c r="I96" s="245">
        <v>2</v>
      </c>
      <c r="J96" s="245"/>
      <c r="K96" s="245"/>
      <c r="L96" s="221"/>
      <c r="M96" s="221"/>
    </row>
    <row r="97" spans="1:13" x14ac:dyDescent="0.3">
      <c r="A97" s="220"/>
      <c r="B97" s="267"/>
      <c r="C97" s="257" t="str">
        <f>'4.MATA KULIAH'!B96</f>
        <v>Sub Total</v>
      </c>
      <c r="D97" s="246">
        <f>'4.MATA KULIAH'!G96</f>
        <v>15</v>
      </c>
      <c r="E97" s="245">
        <f t="shared" ref="E97:L97" si="5">SUM(E90:E96)</f>
        <v>0</v>
      </c>
      <c r="F97" s="245">
        <f t="shared" si="5"/>
        <v>0</v>
      </c>
      <c r="G97" s="245">
        <f t="shared" si="5"/>
        <v>0</v>
      </c>
      <c r="H97" s="245">
        <f t="shared" si="5"/>
        <v>0</v>
      </c>
      <c r="I97" s="245">
        <f t="shared" si="5"/>
        <v>8</v>
      </c>
      <c r="J97" s="245">
        <f t="shared" si="5"/>
        <v>7</v>
      </c>
      <c r="K97" s="245">
        <f t="shared" si="5"/>
        <v>0</v>
      </c>
      <c r="L97" s="221">
        <f t="shared" si="5"/>
        <v>0</v>
      </c>
      <c r="M97" s="221"/>
    </row>
    <row r="98" spans="1:13" x14ac:dyDescent="0.3">
      <c r="A98" s="220"/>
      <c r="B98" s="267"/>
      <c r="C98" s="257" t="str">
        <f>'4.MATA KULIAH'!B97</f>
        <v>Total</v>
      </c>
      <c r="D98" s="246">
        <f>'4.MATA KULIAH'!G97</f>
        <v>144</v>
      </c>
      <c r="E98" s="245">
        <f t="shared" ref="E98:L98" si="6">E97+E87</f>
        <v>23</v>
      </c>
      <c r="F98" s="245">
        <f t="shared" si="6"/>
        <v>22</v>
      </c>
      <c r="G98" s="245">
        <f t="shared" si="6"/>
        <v>22</v>
      </c>
      <c r="H98" s="245">
        <f t="shared" si="6"/>
        <v>21</v>
      </c>
      <c r="I98" s="245">
        <f t="shared" si="6"/>
        <v>20</v>
      </c>
      <c r="J98" s="245">
        <f t="shared" si="6"/>
        <v>21</v>
      </c>
      <c r="K98" s="245">
        <f t="shared" si="6"/>
        <v>13</v>
      </c>
      <c r="L98" s="221">
        <f t="shared" si="6"/>
        <v>2</v>
      </c>
      <c r="M98" s="221"/>
    </row>
    <row r="99" spans="1:13" x14ac:dyDescent="0.3">
      <c r="A99" s="246"/>
      <c r="B99" s="267"/>
      <c r="C99" s="248" t="str">
        <f>'4.MATA KULIAH'!B98</f>
        <v>2.Pendidikan Inklusi SD</v>
      </c>
      <c r="D99" s="246"/>
      <c r="E99" s="245"/>
      <c r="F99" s="245"/>
      <c r="G99" s="245"/>
      <c r="H99" s="245"/>
      <c r="I99" s="245"/>
      <c r="J99" s="245"/>
      <c r="K99" s="245"/>
      <c r="L99" s="221"/>
      <c r="M99" s="221"/>
    </row>
    <row r="100" spans="1:13" x14ac:dyDescent="0.3">
      <c r="A100" s="220">
        <v>1</v>
      </c>
      <c r="B100" s="289" t="s">
        <v>467</v>
      </c>
      <c r="C100" s="251" t="str">
        <f>'4.MATA KULIAH'!B99</f>
        <v>Pendidikan Anak Berkebutuhan Khusus Lanjut</v>
      </c>
      <c r="D100" s="246">
        <f>'4.MATA KULIAH'!G99</f>
        <v>2</v>
      </c>
      <c r="E100" s="245"/>
      <c r="F100" s="245"/>
      <c r="G100" s="245"/>
      <c r="H100" s="245"/>
      <c r="I100" s="245">
        <v>2</v>
      </c>
      <c r="J100" s="245"/>
      <c r="K100" s="245"/>
      <c r="L100" s="221"/>
      <c r="M100" s="221"/>
    </row>
    <row r="101" spans="1:13" x14ac:dyDescent="0.3">
      <c r="A101" s="220">
        <f>1+A100</f>
        <v>2</v>
      </c>
      <c r="B101" s="289" t="s">
        <v>468</v>
      </c>
      <c r="C101" s="251" t="str">
        <f>'4.MATA KULIAH'!B100</f>
        <v>Pendidikan Anak Berkesulitan Belajar</v>
      </c>
      <c r="D101" s="246">
        <f>'4.MATA KULIAH'!G100</f>
        <v>3</v>
      </c>
      <c r="E101" s="245"/>
      <c r="F101" s="245"/>
      <c r="G101" s="245"/>
      <c r="H101" s="245"/>
      <c r="I101" s="245"/>
      <c r="J101" s="245">
        <v>3</v>
      </c>
      <c r="K101" s="245"/>
      <c r="L101" s="221"/>
      <c r="M101" s="221"/>
    </row>
    <row r="102" spans="1:13" x14ac:dyDescent="0.3">
      <c r="A102" s="220">
        <f t="shared" ref="A102:A105" si="7">1+A101</f>
        <v>3</v>
      </c>
      <c r="B102" s="289" t="s">
        <v>469</v>
      </c>
      <c r="C102" s="251" t="str">
        <f>'4.MATA KULIAH'!B101</f>
        <v>Pendidikan Anak Tunarungu</v>
      </c>
      <c r="D102" s="246">
        <f>'4.MATA KULIAH'!G101</f>
        <v>2</v>
      </c>
      <c r="E102" s="245"/>
      <c r="F102" s="245"/>
      <c r="G102" s="245"/>
      <c r="H102" s="245"/>
      <c r="I102" s="245">
        <v>2</v>
      </c>
      <c r="J102" s="245"/>
      <c r="K102" s="245"/>
      <c r="L102" s="221"/>
      <c r="M102" s="221"/>
    </row>
    <row r="103" spans="1:13" x14ac:dyDescent="0.3">
      <c r="A103" s="220">
        <f t="shared" si="7"/>
        <v>4</v>
      </c>
      <c r="B103" s="289" t="s">
        <v>470</v>
      </c>
      <c r="C103" s="251" t="str">
        <f>'4.MATA KULIAH'!B102</f>
        <v>Komunikasi Dasar Anak Tunarungu</v>
      </c>
      <c r="D103" s="246">
        <f>'4.MATA KULIAH'!G102</f>
        <v>2</v>
      </c>
      <c r="E103" s="245"/>
      <c r="F103" s="245"/>
      <c r="G103" s="245"/>
      <c r="H103" s="245"/>
      <c r="I103" s="245"/>
      <c r="J103" s="245">
        <v>2</v>
      </c>
      <c r="K103" s="245"/>
      <c r="L103" s="221"/>
      <c r="M103" s="221"/>
    </row>
    <row r="104" spans="1:13" x14ac:dyDescent="0.3">
      <c r="A104" s="220">
        <f t="shared" si="7"/>
        <v>5</v>
      </c>
      <c r="B104" s="289" t="s">
        <v>471</v>
      </c>
      <c r="C104" s="251" t="str">
        <f>'4.MATA KULIAH'!B103</f>
        <v>Pendidikan Anak Autis</v>
      </c>
      <c r="D104" s="246">
        <f>'4.MATA KULIAH'!G103</f>
        <v>2</v>
      </c>
      <c r="E104" s="245"/>
      <c r="F104" s="245"/>
      <c r="G104" s="245"/>
      <c r="H104" s="245"/>
      <c r="I104" s="245"/>
      <c r="J104" s="245">
        <v>2</v>
      </c>
      <c r="K104" s="245"/>
      <c r="L104" s="221"/>
      <c r="M104" s="221"/>
    </row>
    <row r="105" spans="1:13" x14ac:dyDescent="0.3">
      <c r="A105" s="220">
        <f t="shared" si="7"/>
        <v>6</v>
      </c>
      <c r="B105" s="289" t="s">
        <v>472</v>
      </c>
      <c r="C105" s="251" t="str">
        <f>'4.MATA KULIAH'!B104</f>
        <v>Pendidikan Anak Retardasi Mental</v>
      </c>
      <c r="D105" s="246">
        <f>'4.MATA KULIAH'!G104</f>
        <v>2</v>
      </c>
      <c r="E105" s="245"/>
      <c r="F105" s="245"/>
      <c r="G105" s="245"/>
      <c r="H105" s="245"/>
      <c r="I105" s="245"/>
      <c r="J105" s="245">
        <v>2</v>
      </c>
      <c r="K105" s="245"/>
      <c r="L105" s="221"/>
      <c r="M105" s="221"/>
    </row>
    <row r="106" spans="1:13" x14ac:dyDescent="0.3">
      <c r="A106" s="220">
        <f>1+A105</f>
        <v>7</v>
      </c>
      <c r="B106" s="289" t="s">
        <v>473</v>
      </c>
      <c r="C106" s="251" t="str">
        <f>'4.MATA KULIAH'!B105</f>
        <v>Pendidikan Anak ADD/ADHD</v>
      </c>
      <c r="D106" s="246">
        <f>'4.MATA KULIAH'!G105</f>
        <v>2</v>
      </c>
      <c r="E106" s="245"/>
      <c r="F106" s="245"/>
      <c r="G106" s="245"/>
      <c r="H106" s="245"/>
      <c r="I106" s="245">
        <v>2</v>
      </c>
      <c r="J106" s="245"/>
      <c r="K106" s="245"/>
      <c r="L106" s="221"/>
      <c r="M106" s="221"/>
    </row>
    <row r="107" spans="1:13" x14ac:dyDescent="0.3">
      <c r="A107" s="220"/>
      <c r="B107" s="267"/>
      <c r="C107" s="257" t="str">
        <f>'4.MATA KULIAH'!B106</f>
        <v>Sub Total</v>
      </c>
      <c r="D107" s="246">
        <f>'4.MATA KULIAH'!G106</f>
        <v>15</v>
      </c>
      <c r="E107" s="245">
        <f t="shared" ref="E107:L107" si="8">SUM(E100:E106)</f>
        <v>0</v>
      </c>
      <c r="F107" s="245">
        <f t="shared" si="8"/>
        <v>0</v>
      </c>
      <c r="G107" s="245">
        <f t="shared" si="8"/>
        <v>0</v>
      </c>
      <c r="H107" s="245">
        <f t="shared" si="8"/>
        <v>0</v>
      </c>
      <c r="I107" s="245">
        <f t="shared" si="8"/>
        <v>6</v>
      </c>
      <c r="J107" s="245">
        <f t="shared" si="8"/>
        <v>9</v>
      </c>
      <c r="K107" s="245">
        <f t="shared" si="8"/>
        <v>0</v>
      </c>
      <c r="L107" s="221">
        <f t="shared" si="8"/>
        <v>0</v>
      </c>
      <c r="M107" s="221"/>
    </row>
    <row r="108" spans="1:13" x14ac:dyDescent="0.3">
      <c r="A108" s="220"/>
      <c r="B108" s="267"/>
      <c r="C108" s="257" t="str">
        <f>'4.MATA KULIAH'!B107</f>
        <v>Total</v>
      </c>
      <c r="D108" s="246">
        <f>'4.MATA KULIAH'!G107</f>
        <v>144</v>
      </c>
      <c r="E108" s="245">
        <f t="shared" ref="E108:L108" si="9">E107+E87</f>
        <v>23</v>
      </c>
      <c r="F108" s="245">
        <f t="shared" si="9"/>
        <v>22</v>
      </c>
      <c r="G108" s="245">
        <f t="shared" si="9"/>
        <v>22</v>
      </c>
      <c r="H108" s="245">
        <f t="shared" si="9"/>
        <v>21</v>
      </c>
      <c r="I108" s="245">
        <f t="shared" si="9"/>
        <v>18</v>
      </c>
      <c r="J108" s="245">
        <f t="shared" si="9"/>
        <v>23</v>
      </c>
      <c r="K108" s="245">
        <f t="shared" si="9"/>
        <v>13</v>
      </c>
      <c r="L108" s="221">
        <f t="shared" si="9"/>
        <v>2</v>
      </c>
      <c r="M108" s="221"/>
    </row>
    <row r="109" spans="1:13" x14ac:dyDescent="0.3">
      <c r="A109" s="233"/>
      <c r="B109" s="267"/>
      <c r="C109" s="248" t="str">
        <f>'4.MATA KULIAH'!B108</f>
        <v>3. Apresiasi dan Ekspresi Seni Budaya SD</v>
      </c>
      <c r="D109" s="246"/>
      <c r="E109" s="245"/>
      <c r="F109" s="245"/>
      <c r="G109" s="245"/>
      <c r="H109" s="245"/>
      <c r="I109" s="245"/>
      <c r="J109" s="245"/>
      <c r="K109" s="245"/>
      <c r="L109" s="221"/>
      <c r="M109" s="221"/>
    </row>
    <row r="110" spans="1:13" x14ac:dyDescent="0.3">
      <c r="A110" s="220">
        <v>1</v>
      </c>
      <c r="B110" s="289" t="s">
        <v>474</v>
      </c>
      <c r="C110" s="251" t="str">
        <f>'4.MATA KULIAH'!B109</f>
        <v>Seni Musik untuk Anak</v>
      </c>
      <c r="D110" s="246">
        <f>'4.MATA KULIAH'!G109</f>
        <v>2</v>
      </c>
      <c r="E110" s="245"/>
      <c r="F110" s="245"/>
      <c r="G110" s="245"/>
      <c r="H110" s="245"/>
      <c r="I110" s="245">
        <v>2</v>
      </c>
      <c r="J110" s="245"/>
      <c r="K110" s="245"/>
      <c r="L110" s="221"/>
      <c r="M110" s="221"/>
    </row>
    <row r="111" spans="1:13" x14ac:dyDescent="0.3">
      <c r="A111" s="220">
        <f>1+A110</f>
        <v>2</v>
      </c>
      <c r="B111" s="289" t="s">
        <v>475</v>
      </c>
      <c r="C111" s="251" t="str">
        <f>'4.MATA KULIAH'!B110</f>
        <v>Karawitan</v>
      </c>
      <c r="D111" s="246">
        <f>'4.MATA KULIAH'!G110</f>
        <v>3</v>
      </c>
      <c r="E111" s="245"/>
      <c r="F111" s="245"/>
      <c r="G111" s="245"/>
      <c r="H111" s="245"/>
      <c r="I111" s="245"/>
      <c r="J111" s="245">
        <v>3</v>
      </c>
      <c r="K111" s="245"/>
      <c r="L111" s="221"/>
      <c r="M111" s="221"/>
    </row>
    <row r="112" spans="1:13" x14ac:dyDescent="0.3">
      <c r="A112" s="220">
        <f t="shared" ref="A112:A116" si="10">1+A111</f>
        <v>3</v>
      </c>
      <c r="B112" s="289" t="s">
        <v>476</v>
      </c>
      <c r="C112" s="251" t="str">
        <f>'4.MATA KULIAH'!B111</f>
        <v>Seni Tari Tradisional</v>
      </c>
      <c r="D112" s="246">
        <f>'4.MATA KULIAH'!G111</f>
        <v>2</v>
      </c>
      <c r="E112" s="245"/>
      <c r="F112" s="245"/>
      <c r="G112" s="245"/>
      <c r="H112" s="245"/>
      <c r="I112" s="245">
        <v>2</v>
      </c>
      <c r="J112" s="245"/>
      <c r="K112" s="245"/>
      <c r="L112" s="221"/>
      <c r="M112" s="221"/>
    </row>
    <row r="113" spans="1:13" x14ac:dyDescent="0.3">
      <c r="A113" s="220">
        <f t="shared" si="10"/>
        <v>4</v>
      </c>
      <c r="B113" s="289" t="s">
        <v>477</v>
      </c>
      <c r="C113" s="251" t="str">
        <f>'4.MATA KULIAH'!B112</f>
        <v>Mendongeng</v>
      </c>
      <c r="D113" s="246">
        <f>'4.MATA KULIAH'!G112</f>
        <v>2</v>
      </c>
      <c r="E113" s="245"/>
      <c r="F113" s="245"/>
      <c r="G113" s="245"/>
      <c r="H113" s="245"/>
      <c r="I113" s="245"/>
      <c r="J113" s="245">
        <v>2</v>
      </c>
      <c r="K113" s="245"/>
      <c r="L113" s="221"/>
      <c r="M113" s="221"/>
    </row>
    <row r="114" spans="1:13" x14ac:dyDescent="0.3">
      <c r="A114" s="220">
        <f t="shared" si="10"/>
        <v>5</v>
      </c>
      <c r="B114" s="289" t="s">
        <v>478</v>
      </c>
      <c r="C114" s="251" t="str">
        <f>'4.MATA KULIAH'!B113</f>
        <v>Membatik</v>
      </c>
      <c r="D114" s="246">
        <f>'4.MATA KULIAH'!G113</f>
        <v>2</v>
      </c>
      <c r="E114" s="245"/>
      <c r="F114" s="245"/>
      <c r="G114" s="245"/>
      <c r="H114" s="245"/>
      <c r="I114" s="245"/>
      <c r="J114" s="245">
        <v>2</v>
      </c>
      <c r="K114" s="245"/>
      <c r="L114" s="221"/>
      <c r="M114" s="221"/>
    </row>
    <row r="115" spans="1:13" x14ac:dyDescent="0.3">
      <c r="A115" s="220">
        <f t="shared" si="10"/>
        <v>6</v>
      </c>
      <c r="B115" s="289" t="s">
        <v>479</v>
      </c>
      <c r="C115" s="251" t="str">
        <f>'4.MATA KULIAH'!B114</f>
        <v>Kreasi Lagu Anak</v>
      </c>
      <c r="D115" s="246">
        <f>'4.MATA KULIAH'!G114</f>
        <v>2</v>
      </c>
      <c r="E115" s="245"/>
      <c r="F115" s="245"/>
      <c r="G115" s="245"/>
      <c r="H115" s="245"/>
      <c r="I115" s="245"/>
      <c r="J115" s="245">
        <v>2</v>
      </c>
      <c r="K115" s="245"/>
      <c r="L115" s="221"/>
      <c r="M115" s="221"/>
    </row>
    <row r="116" spans="1:13" x14ac:dyDescent="0.3">
      <c r="A116" s="220">
        <f t="shared" si="10"/>
        <v>7</v>
      </c>
      <c r="B116" s="289" t="s">
        <v>480</v>
      </c>
      <c r="C116" s="251" t="str">
        <f>'4.MATA KULIAH'!B115</f>
        <v>Kerajinan Tangan</v>
      </c>
      <c r="D116" s="246">
        <f>'4.MATA KULIAH'!G115</f>
        <v>2</v>
      </c>
      <c r="E116" s="245"/>
      <c r="F116" s="245"/>
      <c r="G116" s="245"/>
      <c r="H116" s="245"/>
      <c r="I116" s="245">
        <v>2</v>
      </c>
      <c r="J116" s="245"/>
      <c r="K116" s="245"/>
      <c r="L116" s="221"/>
      <c r="M116" s="221"/>
    </row>
    <row r="117" spans="1:13" x14ac:dyDescent="0.3">
      <c r="A117" s="246"/>
      <c r="B117" s="246"/>
      <c r="C117" s="257" t="str">
        <f>'4.MATA KULIAH'!B116</f>
        <v>Sub Total</v>
      </c>
      <c r="D117" s="246">
        <f>'4.MATA KULIAH'!G116</f>
        <v>15</v>
      </c>
      <c r="E117" s="245">
        <f>SUM(E110:E116)</f>
        <v>0</v>
      </c>
      <c r="F117" s="245">
        <f t="shared" ref="F117:L117" si="11">SUM(F110:F116)</f>
        <v>0</v>
      </c>
      <c r="G117" s="245">
        <f t="shared" si="11"/>
        <v>0</v>
      </c>
      <c r="H117" s="245">
        <f t="shared" si="11"/>
        <v>0</v>
      </c>
      <c r="I117" s="245">
        <f t="shared" si="11"/>
        <v>6</v>
      </c>
      <c r="J117" s="245">
        <f t="shared" si="11"/>
        <v>9</v>
      </c>
      <c r="K117" s="245">
        <f t="shared" si="11"/>
        <v>0</v>
      </c>
      <c r="L117" s="221">
        <f t="shared" si="11"/>
        <v>0</v>
      </c>
      <c r="M117" s="221"/>
    </row>
    <row r="118" spans="1:13" x14ac:dyDescent="0.3">
      <c r="A118" s="246"/>
      <c r="B118" s="246"/>
      <c r="C118" s="257" t="str">
        <f>'4.MATA KULIAH'!B117</f>
        <v>Total</v>
      </c>
      <c r="D118" s="246">
        <f>'4.MATA KULIAH'!G117</f>
        <v>144</v>
      </c>
      <c r="E118" s="245">
        <f t="shared" ref="E118:L118" si="12">E117+E87</f>
        <v>23</v>
      </c>
      <c r="F118" s="245">
        <f t="shared" si="12"/>
        <v>22</v>
      </c>
      <c r="G118" s="245">
        <f t="shared" si="12"/>
        <v>22</v>
      </c>
      <c r="H118" s="245">
        <f t="shared" si="12"/>
        <v>21</v>
      </c>
      <c r="I118" s="245">
        <f t="shared" si="12"/>
        <v>18</v>
      </c>
      <c r="J118" s="245">
        <f t="shared" si="12"/>
        <v>23</v>
      </c>
      <c r="K118" s="245">
        <f t="shared" si="12"/>
        <v>13</v>
      </c>
      <c r="L118" s="221">
        <f t="shared" si="12"/>
        <v>2</v>
      </c>
      <c r="M118" s="221"/>
    </row>
    <row r="119" spans="1:13" x14ac:dyDescent="0.3">
      <c r="A119" s="233"/>
      <c r="B119" s="267"/>
      <c r="C119" s="248" t="str">
        <f>'4.MATA KULIAH'!B118</f>
        <v>4. Pendidikan Anak Usia Dini</v>
      </c>
      <c r="D119" s="275"/>
      <c r="E119" s="245"/>
      <c r="F119" s="245"/>
      <c r="G119" s="245"/>
      <c r="H119" s="245"/>
      <c r="I119" s="245"/>
      <c r="J119" s="245"/>
      <c r="K119" s="245"/>
      <c r="L119" s="221"/>
    </row>
    <row r="120" spans="1:13" x14ac:dyDescent="0.3">
      <c r="A120" s="220">
        <v>1</v>
      </c>
      <c r="B120" s="289" t="s">
        <v>481</v>
      </c>
      <c r="C120" s="251" t="str">
        <f>'4.MATA KULIAH'!B119</f>
        <v>Perkembangan AUD</v>
      </c>
      <c r="D120" s="275">
        <f>'4.MATA KULIAH'!G119</f>
        <v>2</v>
      </c>
      <c r="E120" s="245"/>
      <c r="F120" s="245"/>
      <c r="G120" s="245"/>
      <c r="H120" s="245"/>
      <c r="I120" s="245">
        <v>2</v>
      </c>
      <c r="J120" s="245"/>
      <c r="K120" s="245"/>
      <c r="L120" s="221"/>
    </row>
    <row r="121" spans="1:13" x14ac:dyDescent="0.3">
      <c r="A121" s="220">
        <f>1+A120</f>
        <v>2</v>
      </c>
      <c r="B121" s="289" t="s">
        <v>482</v>
      </c>
      <c r="C121" s="251" t="str">
        <f>'4.MATA KULIAH'!B120</f>
        <v>Strategi Pembelajaran dan Penilaian PAUD</v>
      </c>
      <c r="D121" s="275">
        <f>'4.MATA KULIAH'!G120</f>
        <v>3</v>
      </c>
      <c r="E121" s="245"/>
      <c r="F121" s="245"/>
      <c r="G121" s="245"/>
      <c r="H121" s="245"/>
      <c r="I121" s="245"/>
      <c r="J121" s="245">
        <v>3</v>
      </c>
      <c r="K121" s="245"/>
      <c r="L121" s="221"/>
    </row>
    <row r="122" spans="1:13" x14ac:dyDescent="0.3">
      <c r="A122" s="220">
        <f t="shared" ref="A122:A126" si="13">1+A121</f>
        <v>3</v>
      </c>
      <c r="B122" s="289" t="s">
        <v>483</v>
      </c>
      <c r="C122" s="251" t="str">
        <f>'4.MATA KULIAH'!B121</f>
        <v>Kurikulum PAUD</v>
      </c>
      <c r="D122" s="275">
        <f>'4.MATA KULIAH'!G121</f>
        <v>2</v>
      </c>
      <c r="E122" s="245"/>
      <c r="F122" s="245"/>
      <c r="G122" s="245"/>
      <c r="H122" s="245"/>
      <c r="I122" s="245">
        <v>2</v>
      </c>
      <c r="J122" s="245"/>
      <c r="K122" s="245"/>
      <c r="L122" s="221"/>
    </row>
    <row r="123" spans="1:13" x14ac:dyDescent="0.3">
      <c r="A123" s="220">
        <f t="shared" si="13"/>
        <v>4</v>
      </c>
      <c r="B123" s="289" t="s">
        <v>484</v>
      </c>
      <c r="C123" s="251" t="str">
        <f>'4.MATA KULIAH'!B122</f>
        <v>PAUD berbasis Metode Montessori</v>
      </c>
      <c r="D123" s="275">
        <f>'4.MATA KULIAH'!G122</f>
        <v>2</v>
      </c>
      <c r="E123" s="245"/>
      <c r="F123" s="245"/>
      <c r="G123" s="245"/>
      <c r="H123" s="245"/>
      <c r="I123" s="245"/>
      <c r="J123" s="245">
        <v>2</v>
      </c>
      <c r="K123" s="245"/>
      <c r="L123" s="221"/>
    </row>
    <row r="124" spans="1:13" x14ac:dyDescent="0.3">
      <c r="A124" s="220">
        <f t="shared" si="13"/>
        <v>5</v>
      </c>
      <c r="B124" s="289" t="s">
        <v>485</v>
      </c>
      <c r="C124" s="251" t="str">
        <f>'4.MATA KULIAH'!B123</f>
        <v>PAUD berbasis IPC</v>
      </c>
      <c r="D124" s="275">
        <f>'4.MATA KULIAH'!G123</f>
        <v>2</v>
      </c>
      <c r="E124" s="245"/>
      <c r="F124" s="245"/>
      <c r="G124" s="245"/>
      <c r="H124" s="245"/>
      <c r="I124" s="245"/>
      <c r="J124" s="245">
        <v>2</v>
      </c>
      <c r="K124" s="245"/>
      <c r="L124" s="221"/>
    </row>
    <row r="125" spans="1:13" x14ac:dyDescent="0.3">
      <c r="A125" s="220">
        <f t="shared" si="13"/>
        <v>6</v>
      </c>
      <c r="B125" s="289" t="s">
        <v>486</v>
      </c>
      <c r="C125" s="251" t="str">
        <f>'4.MATA KULIAH'!B124</f>
        <v>PAUD berbasis PYP</v>
      </c>
      <c r="D125" s="275">
        <f>'4.MATA KULIAH'!G124</f>
        <v>2</v>
      </c>
      <c r="E125" s="245"/>
      <c r="F125" s="245"/>
      <c r="G125" s="245"/>
      <c r="H125" s="245"/>
      <c r="I125" s="245"/>
      <c r="J125" s="245">
        <v>2</v>
      </c>
      <c r="K125" s="245"/>
      <c r="L125" s="221"/>
    </row>
    <row r="126" spans="1:13" x14ac:dyDescent="0.3">
      <c r="A126" s="220">
        <f t="shared" si="13"/>
        <v>7</v>
      </c>
      <c r="B126" s="289" t="s">
        <v>487</v>
      </c>
      <c r="C126" s="251" t="str">
        <f>'4.MATA KULIAH'!B125</f>
        <v>Manajemen PAUD</v>
      </c>
      <c r="D126" s="275">
        <f>'4.MATA KULIAH'!G125</f>
        <v>2</v>
      </c>
      <c r="E126" s="245"/>
      <c r="F126" s="245"/>
      <c r="G126" s="245"/>
      <c r="H126" s="245"/>
      <c r="I126" s="245">
        <v>2</v>
      </c>
      <c r="J126" s="245"/>
      <c r="K126" s="245"/>
      <c r="L126" s="221"/>
    </row>
    <row r="127" spans="1:13" x14ac:dyDescent="0.3">
      <c r="A127" s="275"/>
      <c r="B127" s="275"/>
      <c r="C127" s="257" t="str">
        <f>'4.MATA KULIAH'!B126</f>
        <v>Sub Total</v>
      </c>
      <c r="D127" s="275">
        <f>'4.MATA KULIAH'!G126</f>
        <v>15</v>
      </c>
      <c r="E127" s="245">
        <f>SUM(E120:E126)</f>
        <v>0</v>
      </c>
      <c r="F127" s="245">
        <f t="shared" ref="F127:L127" si="14">SUM(F120:F126)</f>
        <v>0</v>
      </c>
      <c r="G127" s="245">
        <f t="shared" si="14"/>
        <v>0</v>
      </c>
      <c r="H127" s="245">
        <f t="shared" si="14"/>
        <v>0</v>
      </c>
      <c r="I127" s="245">
        <f t="shared" si="14"/>
        <v>6</v>
      </c>
      <c r="J127" s="245">
        <f t="shared" si="14"/>
        <v>9</v>
      </c>
      <c r="K127" s="245">
        <f t="shared" si="14"/>
        <v>0</v>
      </c>
      <c r="L127" s="221">
        <f t="shared" si="14"/>
        <v>0</v>
      </c>
    </row>
    <row r="128" spans="1:13" x14ac:dyDescent="0.3">
      <c r="A128" s="275"/>
      <c r="B128" s="275"/>
      <c r="C128" s="257" t="str">
        <f>'4.MATA KULIAH'!B127</f>
        <v>Total</v>
      </c>
      <c r="D128" s="275">
        <f>'4.MATA KULIAH'!G127</f>
        <v>144</v>
      </c>
      <c r="E128" s="245">
        <f t="shared" ref="E128:L128" si="15">E127+E97</f>
        <v>0</v>
      </c>
      <c r="F128" s="245">
        <f t="shared" si="15"/>
        <v>0</v>
      </c>
      <c r="G128" s="245">
        <f t="shared" si="15"/>
        <v>0</v>
      </c>
      <c r="H128" s="245">
        <f t="shared" si="15"/>
        <v>0</v>
      </c>
      <c r="I128" s="245">
        <f t="shared" si="15"/>
        <v>14</v>
      </c>
      <c r="J128" s="245">
        <f t="shared" si="15"/>
        <v>16</v>
      </c>
      <c r="K128" s="245">
        <f t="shared" si="15"/>
        <v>0</v>
      </c>
      <c r="L128" s="221">
        <f t="shared" si="15"/>
        <v>0</v>
      </c>
    </row>
    <row r="129" spans="1:12" x14ac:dyDescent="0.3">
      <c r="A129" s="233"/>
      <c r="B129" s="267"/>
      <c r="C129" s="248" t="str">
        <f>'4.MATA KULIAH'!B128</f>
        <v>5. Teknologi Pembelajaran MIPA SD</v>
      </c>
      <c r="D129" s="280"/>
      <c r="E129" s="245"/>
      <c r="F129" s="245"/>
      <c r="G129" s="245"/>
      <c r="H129" s="245"/>
      <c r="I129" s="245"/>
      <c r="J129" s="245"/>
      <c r="K129" s="245"/>
      <c r="L129" s="221"/>
    </row>
    <row r="130" spans="1:12" x14ac:dyDescent="0.3">
      <c r="A130" s="220">
        <v>1</v>
      </c>
      <c r="B130" s="289" t="s">
        <v>488</v>
      </c>
      <c r="C130" s="251" t="str">
        <f>'4.MATA KULIAH'!B129</f>
        <v xml:space="preserve">Pendidikan Matematika Inovatif </v>
      </c>
      <c r="D130" s="280">
        <f>'4.MATA KULIAH'!G129</f>
        <v>2</v>
      </c>
      <c r="E130" s="245"/>
      <c r="F130" s="245"/>
      <c r="G130" s="245"/>
      <c r="H130" s="245"/>
      <c r="I130" s="245">
        <v>2</v>
      </c>
      <c r="J130" s="245"/>
      <c r="K130" s="245"/>
      <c r="L130" s="221"/>
    </row>
    <row r="131" spans="1:12" x14ac:dyDescent="0.3">
      <c r="A131" s="220">
        <f>1+A130</f>
        <v>2</v>
      </c>
      <c r="B131" s="289" t="s">
        <v>489</v>
      </c>
      <c r="C131" s="251" t="str">
        <f>'4.MATA KULIAH'!B130</f>
        <v>Desain Pembelajaran Robotik SD</v>
      </c>
      <c r="D131" s="280">
        <f>'4.MATA KULIAH'!G130</f>
        <v>3</v>
      </c>
      <c r="E131" s="245"/>
      <c r="F131" s="245"/>
      <c r="G131" s="245"/>
      <c r="H131" s="245"/>
      <c r="I131" s="245"/>
      <c r="J131" s="245">
        <v>3</v>
      </c>
      <c r="K131" s="245"/>
      <c r="L131" s="221"/>
    </row>
    <row r="132" spans="1:12" x14ac:dyDescent="0.3">
      <c r="A132" s="220">
        <f t="shared" ref="A132:A136" si="16">1+A131</f>
        <v>3</v>
      </c>
      <c r="B132" s="289" t="s">
        <v>490</v>
      </c>
      <c r="C132" s="251" t="str">
        <f>'4.MATA KULIAH'!B131</f>
        <v>Pendidikan IPA-Fisika Inovatif</v>
      </c>
      <c r="D132" s="280">
        <f>'4.MATA KULIAH'!G131</f>
        <v>2</v>
      </c>
      <c r="E132" s="245"/>
      <c r="F132" s="245"/>
      <c r="G132" s="245"/>
      <c r="H132" s="245"/>
      <c r="I132" s="245">
        <v>2</v>
      </c>
      <c r="J132" s="245"/>
      <c r="K132" s="245"/>
      <c r="L132" s="221"/>
    </row>
    <row r="133" spans="1:12" x14ac:dyDescent="0.3">
      <c r="A133" s="220">
        <f t="shared" si="16"/>
        <v>4</v>
      </c>
      <c r="B133" s="289" t="s">
        <v>491</v>
      </c>
      <c r="C133" s="251" t="str">
        <f>'4.MATA KULIAH'!B132</f>
        <v>Desain Pembelajaran Matematika Berbasis ICT</v>
      </c>
      <c r="D133" s="280">
        <f>'4.MATA KULIAH'!G132</f>
        <v>2</v>
      </c>
      <c r="E133" s="245"/>
      <c r="F133" s="245"/>
      <c r="G133" s="245"/>
      <c r="H133" s="245"/>
      <c r="I133" s="245"/>
      <c r="J133" s="245">
        <v>2</v>
      </c>
      <c r="K133" s="245"/>
      <c r="L133" s="221"/>
    </row>
    <row r="134" spans="1:12" x14ac:dyDescent="0.3">
      <c r="A134" s="220">
        <f t="shared" si="16"/>
        <v>5</v>
      </c>
      <c r="B134" s="289" t="s">
        <v>492</v>
      </c>
      <c r="C134" s="251" t="str">
        <f>'4.MATA KULIAH'!B133</f>
        <v>Pendidikan IPA-Biologi Inovatif</v>
      </c>
      <c r="D134" s="280">
        <f>'4.MATA KULIAH'!G133</f>
        <v>2</v>
      </c>
      <c r="E134" s="245"/>
      <c r="F134" s="245"/>
      <c r="G134" s="245"/>
      <c r="H134" s="245"/>
      <c r="I134" s="245"/>
      <c r="J134" s="245">
        <v>2</v>
      </c>
      <c r="K134" s="245"/>
      <c r="L134" s="221"/>
    </row>
    <row r="135" spans="1:12" x14ac:dyDescent="0.3">
      <c r="A135" s="220">
        <f t="shared" si="16"/>
        <v>6</v>
      </c>
      <c r="B135" s="289" t="s">
        <v>493</v>
      </c>
      <c r="C135" s="251" t="str">
        <f>'4.MATA KULIAH'!B134</f>
        <v>Desain Pembelajaran IPA Berbasis ICT</v>
      </c>
      <c r="D135" s="280">
        <f>'4.MATA KULIAH'!G134</f>
        <v>2</v>
      </c>
      <c r="E135" s="245"/>
      <c r="F135" s="245"/>
      <c r="G135" s="245"/>
      <c r="H135" s="245"/>
      <c r="I135" s="245"/>
      <c r="J135" s="245">
        <v>2</v>
      </c>
      <c r="K135" s="245"/>
      <c r="L135" s="221"/>
    </row>
    <row r="136" spans="1:12" x14ac:dyDescent="0.3">
      <c r="A136" s="220">
        <f t="shared" si="16"/>
        <v>7</v>
      </c>
      <c r="B136" s="289" t="s">
        <v>494</v>
      </c>
      <c r="C136" s="251" t="str">
        <f>'4.MATA KULIAH'!B135</f>
        <v>Desain Grafis Dasar</v>
      </c>
      <c r="D136" s="280">
        <f>'4.MATA KULIAH'!G135</f>
        <v>2</v>
      </c>
      <c r="E136" s="245"/>
      <c r="F136" s="245"/>
      <c r="G136" s="245"/>
      <c r="H136" s="245"/>
      <c r="I136" s="245">
        <v>2</v>
      </c>
      <c r="J136" s="245"/>
      <c r="K136" s="245"/>
      <c r="L136" s="221"/>
    </row>
    <row r="137" spans="1:12" x14ac:dyDescent="0.3">
      <c r="A137" s="280"/>
      <c r="B137" s="280"/>
      <c r="C137" s="257" t="str">
        <f>'4.MATA KULIAH'!B136</f>
        <v>Sub Total</v>
      </c>
      <c r="D137" s="280">
        <f>'4.MATA KULIAH'!G136</f>
        <v>15</v>
      </c>
      <c r="E137" s="245">
        <f>SUM(E130:E136)</f>
        <v>0</v>
      </c>
      <c r="F137" s="245">
        <f t="shared" ref="F137:L137" si="17">SUM(F130:F136)</f>
        <v>0</v>
      </c>
      <c r="G137" s="245">
        <f t="shared" si="17"/>
        <v>0</v>
      </c>
      <c r="H137" s="245">
        <f t="shared" si="17"/>
        <v>0</v>
      </c>
      <c r="I137" s="245">
        <f t="shared" si="17"/>
        <v>6</v>
      </c>
      <c r="J137" s="245">
        <f t="shared" si="17"/>
        <v>9</v>
      </c>
      <c r="K137" s="245">
        <f t="shared" si="17"/>
        <v>0</v>
      </c>
      <c r="L137" s="221">
        <f t="shared" si="17"/>
        <v>0</v>
      </c>
    </row>
    <row r="138" spans="1:12" x14ac:dyDescent="0.3">
      <c r="A138" s="280"/>
      <c r="B138" s="280"/>
      <c r="C138" s="257" t="str">
        <f>'4.MATA KULIAH'!B137</f>
        <v>Total</v>
      </c>
      <c r="D138" s="280">
        <f>'4.MATA KULIAH'!G137</f>
        <v>144</v>
      </c>
      <c r="E138" s="245">
        <f t="shared" ref="E138:L138" si="18">E137+E107</f>
        <v>0</v>
      </c>
      <c r="F138" s="245">
        <f t="shared" si="18"/>
        <v>0</v>
      </c>
      <c r="G138" s="245">
        <f t="shared" si="18"/>
        <v>0</v>
      </c>
      <c r="H138" s="245">
        <f t="shared" si="18"/>
        <v>0</v>
      </c>
      <c r="I138" s="245">
        <f t="shared" si="18"/>
        <v>12</v>
      </c>
      <c r="J138" s="245">
        <f t="shared" si="18"/>
        <v>18</v>
      </c>
      <c r="K138" s="245">
        <f t="shared" si="18"/>
        <v>0</v>
      </c>
      <c r="L138" s="221">
        <f t="shared" si="18"/>
        <v>0</v>
      </c>
    </row>
  </sheetData>
  <mergeCells count="9">
    <mergeCell ref="A1:M1"/>
    <mergeCell ref="A2:M2"/>
    <mergeCell ref="A3:M3"/>
    <mergeCell ref="M5:M6"/>
    <mergeCell ref="A5:A6"/>
    <mergeCell ref="C5:C6"/>
    <mergeCell ref="D5:D6"/>
    <mergeCell ref="E5:L5"/>
    <mergeCell ref="B5:B6"/>
  </mergeCells>
  <phoneticPr fontId="17" type="noConversion"/>
  <pageMargins left="0.74803149606299213" right="0.43" top="0.77" bottom="0.77" header="0.51181102362204722" footer="0.51181102362204722"/>
  <pageSetup paperSize="9" scale="86" orientation="portrait" r:id="rId1"/>
  <rowBreaks count="1" manualBreakCount="1">
    <brk id="87" max="12" man="1"/>
  </rowBreaks>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4"/>
  <sheetViews>
    <sheetView tabSelected="1" zoomScale="109" zoomScaleNormal="110" workbookViewId="0">
      <selection activeCell="O14" sqref="O14"/>
    </sheetView>
  </sheetViews>
  <sheetFormatPr defaultColWidth="10.85546875" defaultRowHeight="16.5" x14ac:dyDescent="0.3"/>
  <cols>
    <col min="1" max="1" width="3.28515625" style="105" customWidth="1"/>
    <col min="2" max="2" width="8.85546875" style="105" customWidth="1"/>
    <col min="3" max="3" width="40.28515625" style="105" customWidth="1"/>
    <col min="4" max="4" width="4.140625" style="105" customWidth="1"/>
    <col min="5" max="5" width="10" style="105" customWidth="1"/>
    <col min="6" max="6" width="3.28515625" style="105" customWidth="1"/>
    <col min="7" max="7" width="4.28515625" style="105" customWidth="1"/>
    <col min="8" max="8" width="9.85546875" style="105" customWidth="1"/>
    <col min="9" max="9" width="36.140625" style="105" customWidth="1"/>
    <col min="10" max="10" width="4" style="105" customWidth="1"/>
    <col min="11" max="11" width="13.7109375" style="105" customWidth="1"/>
    <col min="12" max="16384" width="10.85546875" style="105"/>
  </cols>
  <sheetData>
    <row r="1" spans="1:11" x14ac:dyDescent="0.3">
      <c r="A1" s="354" t="s">
        <v>305</v>
      </c>
      <c r="B1" s="354"/>
      <c r="C1" s="354"/>
      <c r="D1" s="354"/>
      <c r="E1" s="354"/>
      <c r="F1" s="354"/>
      <c r="G1" s="354"/>
      <c r="H1" s="354"/>
      <c r="I1" s="354"/>
      <c r="J1" s="354"/>
      <c r="K1" s="354"/>
    </row>
    <row r="2" spans="1:11" x14ac:dyDescent="0.3">
      <c r="A2" s="354" t="s">
        <v>306</v>
      </c>
      <c r="B2" s="354"/>
      <c r="C2" s="354"/>
      <c r="D2" s="354"/>
      <c r="E2" s="354"/>
      <c r="F2" s="354"/>
      <c r="G2" s="354"/>
      <c r="H2" s="354"/>
      <c r="I2" s="354"/>
      <c r="J2" s="354"/>
      <c r="K2" s="354"/>
    </row>
    <row r="3" spans="1:11" x14ac:dyDescent="0.3">
      <c r="A3" s="354" t="s">
        <v>307</v>
      </c>
      <c r="B3" s="354"/>
      <c r="C3" s="354"/>
      <c r="D3" s="354"/>
      <c r="E3" s="354"/>
      <c r="F3" s="354"/>
      <c r="G3" s="354"/>
      <c r="H3" s="354"/>
      <c r="I3" s="354"/>
      <c r="J3" s="354"/>
      <c r="K3" s="354"/>
    </row>
    <row r="4" spans="1:11" x14ac:dyDescent="0.3">
      <c r="A4" s="264"/>
      <c r="B4" s="264"/>
      <c r="C4" s="264"/>
      <c r="D4" s="264"/>
      <c r="E4" s="264"/>
      <c r="F4" s="264"/>
      <c r="G4" s="264"/>
      <c r="H4" s="264"/>
      <c r="I4" s="264"/>
      <c r="J4" s="264"/>
    </row>
    <row r="5" spans="1:11" x14ac:dyDescent="0.3">
      <c r="A5" s="106" t="s">
        <v>113</v>
      </c>
      <c r="G5" s="106" t="s">
        <v>114</v>
      </c>
    </row>
    <row r="6" spans="1:11" x14ac:dyDescent="0.3">
      <c r="A6" s="107" t="s">
        <v>91</v>
      </c>
      <c r="B6" s="107" t="s">
        <v>121</v>
      </c>
      <c r="C6" s="107" t="s">
        <v>90</v>
      </c>
      <c r="D6" s="225" t="s">
        <v>3</v>
      </c>
      <c r="E6" s="223" t="s">
        <v>296</v>
      </c>
      <c r="G6" s="107" t="s">
        <v>91</v>
      </c>
      <c r="H6" s="107" t="s">
        <v>121</v>
      </c>
      <c r="I6" s="107" t="s">
        <v>90</v>
      </c>
      <c r="J6" s="225" t="s">
        <v>3</v>
      </c>
      <c r="K6" s="223" t="s">
        <v>296</v>
      </c>
    </row>
    <row r="7" spans="1:11" x14ac:dyDescent="0.3">
      <c r="A7" s="220">
        <v>1</v>
      </c>
      <c r="B7" s="268" t="s">
        <v>375</v>
      </c>
      <c r="C7" s="220" t="str">
        <f>Sebaran!C72</f>
        <v>Bahasa Inggris*</v>
      </c>
      <c r="D7" s="221">
        <f>Sebaran!D72</f>
        <v>3</v>
      </c>
      <c r="E7" s="221" t="s">
        <v>299</v>
      </c>
      <c r="G7" s="220">
        <v>1</v>
      </c>
      <c r="H7" s="268" t="s">
        <v>340</v>
      </c>
      <c r="I7" s="220" t="str">
        <f>Sebaran!C20</f>
        <v>Bahasa Indonesia*</v>
      </c>
      <c r="J7" s="221">
        <f>Sebaran!D20</f>
        <v>3</v>
      </c>
      <c r="K7" s="221" t="s">
        <v>297</v>
      </c>
    </row>
    <row r="8" spans="1:11" x14ac:dyDescent="0.3">
      <c r="A8" s="220">
        <f>1+A7</f>
        <v>2</v>
      </c>
      <c r="B8" s="268" t="s">
        <v>331</v>
      </c>
      <c r="C8" s="220" t="str">
        <f>Sebaran!C9</f>
        <v>Pengantar Matematika SD</v>
      </c>
      <c r="D8" s="221">
        <f>Sebaran!D9</f>
        <v>2</v>
      </c>
      <c r="E8" s="221" t="s">
        <v>297</v>
      </c>
      <c r="G8" s="220">
        <f>1+G7</f>
        <v>2</v>
      </c>
      <c r="H8" s="268" t="s">
        <v>362</v>
      </c>
      <c r="I8" s="220" t="str">
        <f>Sebaran!C36</f>
        <v>Pendidikan Agama*</v>
      </c>
      <c r="J8" s="221">
        <f>Sebaran!D36</f>
        <v>2</v>
      </c>
      <c r="K8" s="221" t="s">
        <v>298</v>
      </c>
    </row>
    <row r="9" spans="1:11" x14ac:dyDescent="0.3">
      <c r="A9" s="220">
        <f t="shared" ref="A9:A19" si="0">1+A8</f>
        <v>3</v>
      </c>
      <c r="B9" s="268" t="s">
        <v>335</v>
      </c>
      <c r="C9" s="220" t="str">
        <f>Sebaran!C13</f>
        <v>Logika</v>
      </c>
      <c r="D9" s="221">
        <f>Sebaran!D13</f>
        <v>2</v>
      </c>
      <c r="E9" s="221" t="s">
        <v>297</v>
      </c>
      <c r="G9" s="220">
        <f t="shared" ref="G9:G17" si="1">1+G8</f>
        <v>3</v>
      </c>
      <c r="H9" s="268" t="s">
        <v>361</v>
      </c>
      <c r="I9" s="220" t="str">
        <f>Sebaran!C33</f>
        <v>Pengantar Pendidikan**</v>
      </c>
      <c r="J9" s="221">
        <f>Sebaran!D33</f>
        <v>2</v>
      </c>
      <c r="K9" s="221" t="s">
        <v>297</v>
      </c>
    </row>
    <row r="10" spans="1:11" x14ac:dyDescent="0.3">
      <c r="A10" s="220">
        <f t="shared" si="0"/>
        <v>4</v>
      </c>
      <c r="B10" s="268" t="s">
        <v>336</v>
      </c>
      <c r="C10" s="220" t="str">
        <f>Sebaran!C15</f>
        <v>IPA Biologi SD</v>
      </c>
      <c r="D10" s="221">
        <f>Sebaran!D15</f>
        <v>3</v>
      </c>
      <c r="E10" s="221" t="s">
        <v>297</v>
      </c>
      <c r="G10" s="220">
        <f t="shared" si="1"/>
        <v>4</v>
      </c>
      <c r="H10" s="268" t="s">
        <v>332</v>
      </c>
      <c r="I10" s="220" t="str">
        <f>Sebaran!C10</f>
        <v>Matematika Lanjut SD</v>
      </c>
      <c r="J10" s="221">
        <f>Sebaran!D10</f>
        <v>3</v>
      </c>
      <c r="K10" s="221" t="s">
        <v>297</v>
      </c>
    </row>
    <row r="11" spans="1:11" x14ac:dyDescent="0.3">
      <c r="A11" s="220">
        <f t="shared" si="0"/>
        <v>5</v>
      </c>
      <c r="B11" s="268" t="s">
        <v>341</v>
      </c>
      <c r="C11" s="220" t="str">
        <f>Sebaran!C21</f>
        <v>Keterampilan Bahasa Indonesia Kelas Awal</v>
      </c>
      <c r="D11" s="221">
        <f>Sebaran!D21</f>
        <v>3</v>
      </c>
      <c r="E11" s="221" t="s">
        <v>297</v>
      </c>
      <c r="G11" s="220">
        <f t="shared" si="1"/>
        <v>5</v>
      </c>
      <c r="H11" s="268" t="s">
        <v>337</v>
      </c>
      <c r="I11" s="220" t="str">
        <f>Sebaran!C16</f>
        <v>IPA Fisika SD</v>
      </c>
      <c r="J11" s="221">
        <f>Sebaran!D16</f>
        <v>3</v>
      </c>
      <c r="K11" s="221" t="s">
        <v>297</v>
      </c>
    </row>
    <row r="12" spans="1:11" x14ac:dyDescent="0.3">
      <c r="A12" s="220">
        <f t="shared" si="0"/>
        <v>6</v>
      </c>
      <c r="B12" s="268" t="s">
        <v>367</v>
      </c>
      <c r="C12" s="254" t="str">
        <f>Sebaran!C40</f>
        <v>Psikologi Perkembangan Anak</v>
      </c>
      <c r="D12" s="221">
        <f>Sebaran!D40</f>
        <v>2</v>
      </c>
      <c r="E12" s="221" t="s">
        <v>298</v>
      </c>
      <c r="G12" s="220">
        <f t="shared" si="1"/>
        <v>6</v>
      </c>
      <c r="H12" s="268" t="s">
        <v>338</v>
      </c>
      <c r="I12" s="220" t="str">
        <f>Sebaran!C17</f>
        <v>IPA Biologi Eksperimental SD***</v>
      </c>
      <c r="J12" s="221">
        <f>Sebaran!D17</f>
        <v>2</v>
      </c>
      <c r="K12" s="221" t="s">
        <v>297</v>
      </c>
    </row>
    <row r="13" spans="1:11" x14ac:dyDescent="0.3">
      <c r="A13" s="220">
        <f t="shared" si="0"/>
        <v>7</v>
      </c>
      <c r="B13" s="268" t="s">
        <v>380</v>
      </c>
      <c r="C13" s="220" t="str">
        <f>Sebaran!C82</f>
        <v>Pendidikan Seni Tari</v>
      </c>
      <c r="D13" s="221">
        <f>Sebaran!D82</f>
        <v>2</v>
      </c>
      <c r="E13" s="221" t="s">
        <v>299</v>
      </c>
      <c r="G13" s="220">
        <f t="shared" si="1"/>
        <v>7</v>
      </c>
      <c r="H13" s="268" t="s">
        <v>342</v>
      </c>
      <c r="I13" s="220" t="str">
        <f>Sebaran!C22</f>
        <v>Keterampilan Bahasa Indonesia Kelas Lanjut</v>
      </c>
      <c r="J13" s="221">
        <f>Sebaran!D22</f>
        <v>3</v>
      </c>
      <c r="K13" s="221" t="s">
        <v>297</v>
      </c>
    </row>
    <row r="14" spans="1:11" x14ac:dyDescent="0.3">
      <c r="A14" s="220">
        <f t="shared" si="0"/>
        <v>8</v>
      </c>
      <c r="B14" s="268" t="s">
        <v>383</v>
      </c>
      <c r="C14" s="220" t="str">
        <f>Sebaran!C85</f>
        <v>Pendidikan Bahasa/Budaya Jawa</v>
      </c>
      <c r="D14" s="221">
        <f>Sebaran!D85</f>
        <v>2</v>
      </c>
      <c r="E14" s="221" t="s">
        <v>299</v>
      </c>
      <c r="G14" s="220">
        <f t="shared" si="1"/>
        <v>8</v>
      </c>
      <c r="H14" s="268" t="s">
        <v>344</v>
      </c>
      <c r="I14" s="220" t="str">
        <f>Sebaran!C25</f>
        <v>IPS SD</v>
      </c>
      <c r="J14" s="221">
        <f>Sebaran!D25</f>
        <v>3</v>
      </c>
      <c r="K14" s="221" t="s">
        <v>297</v>
      </c>
    </row>
    <row r="15" spans="1:11" x14ac:dyDescent="0.3">
      <c r="A15" s="220">
        <f t="shared" si="0"/>
        <v>9</v>
      </c>
      <c r="B15" s="268" t="s">
        <v>378</v>
      </c>
      <c r="C15" s="220" t="str">
        <f>Sebaran!C79</f>
        <v>Kesehatan Sekolah</v>
      </c>
      <c r="D15" s="221">
        <f>Sebaran!D79</f>
        <v>2</v>
      </c>
      <c r="E15" s="221" t="s">
        <v>299</v>
      </c>
      <c r="G15" s="220">
        <f t="shared" si="1"/>
        <v>9</v>
      </c>
      <c r="H15" s="268" t="s">
        <v>349</v>
      </c>
      <c r="I15" s="220" t="str">
        <f>Sebaran!C49</f>
        <v xml:space="preserve">Bimbingan Pramuka </v>
      </c>
      <c r="J15" s="221">
        <f>Sebaran!D49</f>
        <v>1</v>
      </c>
      <c r="K15" s="221" t="s">
        <v>298</v>
      </c>
    </row>
    <row r="16" spans="1:11" x14ac:dyDescent="0.3">
      <c r="A16" s="220">
        <f t="shared" si="0"/>
        <v>10</v>
      </c>
      <c r="B16" s="268" t="s">
        <v>384</v>
      </c>
      <c r="C16" s="254" t="str">
        <f>Sebaran!C86</f>
        <v>Pendidikan Prakarya</v>
      </c>
      <c r="D16" s="221">
        <f>Sebaran!D86</f>
        <v>2</v>
      </c>
      <c r="E16" s="221" t="s">
        <v>299</v>
      </c>
      <c r="G16" s="220">
        <f t="shared" si="1"/>
        <v>10</v>
      </c>
      <c r="H16" s="107"/>
      <c r="I16" s="222" t="s">
        <v>231</v>
      </c>
      <c r="J16" s="221">
        <v>0</v>
      </c>
      <c r="K16" s="108"/>
    </row>
    <row r="17" spans="1:11" x14ac:dyDescent="0.3">
      <c r="A17" s="220">
        <f t="shared" si="0"/>
        <v>11</v>
      </c>
      <c r="B17" s="107"/>
      <c r="C17" s="27" t="s">
        <v>37</v>
      </c>
      <c r="D17" s="221">
        <v>0</v>
      </c>
      <c r="E17" s="221"/>
      <c r="G17" s="220">
        <f t="shared" si="1"/>
        <v>11</v>
      </c>
      <c r="H17" s="107"/>
      <c r="I17" s="220" t="s">
        <v>39</v>
      </c>
      <c r="J17" s="221">
        <v>0</v>
      </c>
      <c r="K17" s="108"/>
    </row>
    <row r="18" spans="1:11" x14ac:dyDescent="0.3">
      <c r="A18" s="220">
        <f t="shared" si="0"/>
        <v>12</v>
      </c>
      <c r="B18" s="107"/>
      <c r="C18" s="104" t="s">
        <v>232</v>
      </c>
      <c r="D18" s="221">
        <v>0</v>
      </c>
      <c r="E18" s="221"/>
      <c r="G18" s="107"/>
      <c r="H18" s="107"/>
      <c r="I18" s="241" t="s">
        <v>29</v>
      </c>
      <c r="J18" s="223">
        <f>SUM(J7:J17)</f>
        <v>22</v>
      </c>
      <c r="K18" s="27"/>
    </row>
    <row r="19" spans="1:11" x14ac:dyDescent="0.3">
      <c r="A19" s="220">
        <f t="shared" si="0"/>
        <v>13</v>
      </c>
      <c r="B19" s="107"/>
      <c r="C19" s="27" t="s">
        <v>38</v>
      </c>
      <c r="D19" s="221">
        <v>0</v>
      </c>
      <c r="E19" s="221"/>
      <c r="G19" s="107"/>
      <c r="H19" s="107"/>
      <c r="I19" s="241" t="s">
        <v>300</v>
      </c>
      <c r="J19" s="223">
        <f>J18+D21</f>
        <v>45</v>
      </c>
      <c r="K19" s="27"/>
    </row>
    <row r="20" spans="1:11" x14ac:dyDescent="0.3">
      <c r="A20" s="107"/>
      <c r="B20" s="107"/>
      <c r="C20" s="241" t="s">
        <v>29</v>
      </c>
      <c r="D20" s="223">
        <f>SUM(D7:D19)</f>
        <v>23</v>
      </c>
      <c r="E20" s="221"/>
      <c r="G20" s="236"/>
      <c r="H20" s="236"/>
      <c r="I20" s="236"/>
      <c r="J20" s="237"/>
      <c r="K20" s="238"/>
    </row>
    <row r="21" spans="1:11" x14ac:dyDescent="0.3">
      <c r="A21" s="107"/>
      <c r="B21" s="107"/>
      <c r="C21" s="241" t="s">
        <v>300</v>
      </c>
      <c r="D21" s="223">
        <f>D20</f>
        <v>23</v>
      </c>
      <c r="E21" s="221"/>
      <c r="G21" s="230"/>
      <c r="H21" s="230"/>
      <c r="I21" s="230"/>
      <c r="J21" s="262"/>
      <c r="K21" s="109"/>
    </row>
    <row r="22" spans="1:11" x14ac:dyDescent="0.3">
      <c r="B22" s="109"/>
      <c r="C22" s="110"/>
      <c r="D22" s="262"/>
      <c r="E22" s="262"/>
    </row>
    <row r="23" spans="1:11" x14ac:dyDescent="0.3">
      <c r="A23" s="106" t="s">
        <v>115</v>
      </c>
      <c r="C23" s="224"/>
      <c r="D23" s="111"/>
      <c r="E23" s="111"/>
      <c r="G23" s="106" t="s">
        <v>116</v>
      </c>
      <c r="J23" s="111"/>
    </row>
    <row r="24" spans="1:11" x14ac:dyDescent="0.3">
      <c r="A24" s="107" t="s">
        <v>91</v>
      </c>
      <c r="B24" s="107" t="s">
        <v>121</v>
      </c>
      <c r="C24" s="107" t="s">
        <v>90</v>
      </c>
      <c r="D24" s="225" t="s">
        <v>3</v>
      </c>
      <c r="E24" s="242" t="s">
        <v>296</v>
      </c>
      <c r="G24" s="107" t="s">
        <v>91</v>
      </c>
      <c r="H24" s="107" t="s">
        <v>121</v>
      </c>
      <c r="I24" s="107" t="s">
        <v>90</v>
      </c>
      <c r="J24" s="225" t="s">
        <v>3</v>
      </c>
      <c r="K24" s="223" t="s">
        <v>296</v>
      </c>
    </row>
    <row r="25" spans="1:11" x14ac:dyDescent="0.3">
      <c r="A25" s="220">
        <v>1</v>
      </c>
      <c r="B25" s="269" t="s">
        <v>348</v>
      </c>
      <c r="C25" s="220" t="str">
        <f>Sebaran!C30</f>
        <v>Teologi Moral/Filsafat Moral*</v>
      </c>
      <c r="D25" s="221">
        <f>Sebaran!D30</f>
        <v>2</v>
      </c>
      <c r="E25" s="221" t="s">
        <v>297</v>
      </c>
      <c r="G25" s="220">
        <v>1</v>
      </c>
      <c r="H25" s="269" t="s">
        <v>346</v>
      </c>
      <c r="I25" s="220" t="str">
        <f>Sebaran!C28</f>
        <v>Pancasila*</v>
      </c>
      <c r="J25" s="221">
        <f>Sebaran!D28</f>
        <v>2</v>
      </c>
      <c r="K25" s="221" t="s">
        <v>297</v>
      </c>
    </row>
    <row r="26" spans="1:11" x14ac:dyDescent="0.3">
      <c r="A26" s="220">
        <f>1+A25</f>
        <v>2</v>
      </c>
      <c r="B26" s="269" t="s">
        <v>333</v>
      </c>
      <c r="C26" s="220" t="str">
        <f>Sebaran!C11</f>
        <v>Geometri dan Pengukuran SD</v>
      </c>
      <c r="D26" s="221">
        <f>Sebaran!D11</f>
        <v>3</v>
      </c>
      <c r="E26" s="221" t="s">
        <v>297</v>
      </c>
      <c r="G26" s="220">
        <f>1+G25</f>
        <v>2</v>
      </c>
      <c r="H26" s="269" t="s">
        <v>334</v>
      </c>
      <c r="I26" s="220" t="str">
        <f>Sebaran!C12</f>
        <v>Model Pembelajaran Matematika SD</v>
      </c>
      <c r="J26" s="221">
        <f>Sebaran!D12</f>
        <v>3</v>
      </c>
      <c r="K26" s="221" t="s">
        <v>297</v>
      </c>
    </row>
    <row r="27" spans="1:11" x14ac:dyDescent="0.3">
      <c r="A27" s="220">
        <f t="shared" ref="A27:A36" si="2">1+A26</f>
        <v>3</v>
      </c>
      <c r="B27" s="269" t="s">
        <v>339</v>
      </c>
      <c r="C27" s="220" t="str">
        <f>Sebaran!C18</f>
        <v>IPA Fisika Eksperimental SD***</v>
      </c>
      <c r="D27" s="221">
        <f>Sebaran!D18</f>
        <v>2</v>
      </c>
      <c r="E27" s="221" t="s">
        <v>297</v>
      </c>
      <c r="G27" s="220">
        <f t="shared" ref="G27:G36" si="3">1+G26</f>
        <v>3</v>
      </c>
      <c r="H27" s="269" t="s">
        <v>365</v>
      </c>
      <c r="I27" s="254" t="str">
        <f>Sebaran!C39</f>
        <v>Psikologi Belajar dan Pembelajaran**</v>
      </c>
      <c r="J27" s="221">
        <f>Sebaran!D39</f>
        <v>2</v>
      </c>
      <c r="K27" s="221" t="s">
        <v>298</v>
      </c>
    </row>
    <row r="28" spans="1:11" x14ac:dyDescent="0.3">
      <c r="A28" s="220">
        <f t="shared" si="2"/>
        <v>4</v>
      </c>
      <c r="B28" s="269" t="s">
        <v>345</v>
      </c>
      <c r="C28" s="220" t="str">
        <f>Sebaran!C27</f>
        <v>PPKn SD</v>
      </c>
      <c r="D28" s="221">
        <f>Sebaran!D27</f>
        <v>2</v>
      </c>
      <c r="E28" s="221" t="s">
        <v>297</v>
      </c>
      <c r="G28" s="220">
        <f t="shared" si="3"/>
        <v>4</v>
      </c>
      <c r="H28" s="269" t="s">
        <v>370</v>
      </c>
      <c r="I28" s="220" t="str">
        <f>Sebaran!C44</f>
        <v>Pengantar Komparasi Kurikulum</v>
      </c>
      <c r="J28" s="221">
        <v>2</v>
      </c>
      <c r="K28" s="221" t="s">
        <v>298</v>
      </c>
    </row>
    <row r="29" spans="1:11" x14ac:dyDescent="0.3">
      <c r="A29" s="220">
        <f t="shared" si="2"/>
        <v>5</v>
      </c>
      <c r="B29" s="269" t="s">
        <v>343</v>
      </c>
      <c r="C29" s="263" t="str">
        <f>Sebaran!C23</f>
        <v>Apresiasi Sastra Anak</v>
      </c>
      <c r="D29" s="221">
        <f>Sebaran!D23</f>
        <v>2</v>
      </c>
      <c r="E29" s="221" t="s">
        <v>297</v>
      </c>
      <c r="G29" s="220">
        <f t="shared" si="3"/>
        <v>5</v>
      </c>
      <c r="H29" s="269" t="s">
        <v>369</v>
      </c>
      <c r="I29" s="220" t="str">
        <f>Sebaran!C43</f>
        <v>Pengembangan Kurikulum dan Pembelajaran</v>
      </c>
      <c r="J29" s="221">
        <v>3</v>
      </c>
      <c r="K29" s="221" t="s">
        <v>298</v>
      </c>
    </row>
    <row r="30" spans="1:11" x14ac:dyDescent="0.3">
      <c r="A30" s="220">
        <f t="shared" si="2"/>
        <v>6</v>
      </c>
      <c r="B30" s="269" t="s">
        <v>363</v>
      </c>
      <c r="C30" s="263" t="str">
        <f>Sebaran!C37</f>
        <v>Pendidikan Religiositas Anak</v>
      </c>
      <c r="D30" s="221">
        <f>Sebaran!D37</f>
        <v>2</v>
      </c>
      <c r="E30" s="221" t="s">
        <v>298</v>
      </c>
      <c r="G30" s="220">
        <f t="shared" si="3"/>
        <v>6</v>
      </c>
      <c r="H30" s="269" t="s">
        <v>354</v>
      </c>
      <c r="I30" s="220" t="str">
        <f>Sebaran!C54</f>
        <v>Model-model Pembelajaran Inovatif</v>
      </c>
      <c r="J30" s="221">
        <f>Sebaran!D54</f>
        <v>2</v>
      </c>
      <c r="K30" s="221" t="s">
        <v>298</v>
      </c>
    </row>
    <row r="31" spans="1:11" x14ac:dyDescent="0.3">
      <c r="A31" s="220">
        <f t="shared" si="2"/>
        <v>7</v>
      </c>
      <c r="B31" s="269" t="s">
        <v>382</v>
      </c>
      <c r="C31" s="254" t="str">
        <f>Sebaran!C84</f>
        <v>Permainan Anak</v>
      </c>
      <c r="D31" s="221">
        <f>Sebaran!D41</f>
        <v>2</v>
      </c>
      <c r="E31" s="221" t="s">
        <v>299</v>
      </c>
      <c r="G31" s="220">
        <f t="shared" si="3"/>
        <v>7</v>
      </c>
      <c r="H31" s="269" t="s">
        <v>355</v>
      </c>
      <c r="I31" s="220" t="str">
        <f>Sebaran!C56</f>
        <v>Evaluasi Pembelajaran Tes</v>
      </c>
      <c r="J31" s="221">
        <f>Sebaran!D54</f>
        <v>2</v>
      </c>
      <c r="K31" s="221" t="s">
        <v>298</v>
      </c>
    </row>
    <row r="32" spans="1:11" x14ac:dyDescent="0.3">
      <c r="A32" s="220">
        <f t="shared" si="2"/>
        <v>8</v>
      </c>
      <c r="B32" s="269" t="s">
        <v>356</v>
      </c>
      <c r="C32" s="220" t="str">
        <f>Sebaran!C57</f>
        <v>Evaluasi Pembelajaran Non Tes</v>
      </c>
      <c r="D32" s="221">
        <f>Sebaran!D56</f>
        <v>2</v>
      </c>
      <c r="E32" s="221" t="s">
        <v>298</v>
      </c>
      <c r="G32" s="220">
        <f t="shared" si="3"/>
        <v>8</v>
      </c>
      <c r="H32" s="269" t="s">
        <v>376</v>
      </c>
      <c r="I32" s="239" t="str">
        <f>Sebaran!C73</f>
        <v>Academic Writing</v>
      </c>
      <c r="J32" s="221">
        <f>Sebaran!D56</f>
        <v>2</v>
      </c>
      <c r="K32" s="221" t="s">
        <v>299</v>
      </c>
    </row>
    <row r="33" spans="1:11" x14ac:dyDescent="0.3">
      <c r="A33" s="220">
        <f t="shared" si="2"/>
        <v>9</v>
      </c>
      <c r="B33" s="269" t="s">
        <v>364</v>
      </c>
      <c r="C33" s="220" t="str">
        <f>Sebaran!C70</f>
        <v xml:space="preserve">Statistika </v>
      </c>
      <c r="D33" s="221">
        <f>Sebaran!D70</f>
        <v>3</v>
      </c>
      <c r="E33" s="221" t="s">
        <v>299</v>
      </c>
      <c r="G33" s="220">
        <f t="shared" si="3"/>
        <v>9</v>
      </c>
      <c r="H33" s="269" t="s">
        <v>385</v>
      </c>
      <c r="I33" s="220" t="str">
        <f>Sebaran!C76</f>
        <v>Media Pembelajaran Berbasis ICT</v>
      </c>
      <c r="J33" s="221">
        <f>Sebaran!D76</f>
        <v>3</v>
      </c>
      <c r="K33" s="221" t="s">
        <v>299</v>
      </c>
    </row>
    <row r="34" spans="1:11" x14ac:dyDescent="0.3">
      <c r="A34" s="220">
        <f t="shared" si="2"/>
        <v>10</v>
      </c>
      <c r="B34" s="269" t="s">
        <v>379</v>
      </c>
      <c r="C34" s="220" t="str">
        <f>Sebaran!C83</f>
        <v>Pendidikan Seni Drama</v>
      </c>
      <c r="D34" s="221">
        <f>Sebaran!D81</f>
        <v>2</v>
      </c>
      <c r="E34" s="221" t="s">
        <v>299</v>
      </c>
      <c r="G34" s="220">
        <f t="shared" si="3"/>
        <v>10</v>
      </c>
      <c r="H34" s="269" t="s">
        <v>368</v>
      </c>
      <c r="I34" s="254" t="str">
        <f>Sebaran!C41</f>
        <v>Pendidikan Anak Berkebutuhan Khusus</v>
      </c>
      <c r="J34" s="221">
        <f>Sebaran!D84</f>
        <v>2</v>
      </c>
      <c r="K34" s="221" t="s">
        <v>298</v>
      </c>
    </row>
    <row r="35" spans="1:11" x14ac:dyDescent="0.3">
      <c r="A35" s="220">
        <f t="shared" si="2"/>
        <v>11</v>
      </c>
      <c r="B35" s="269"/>
      <c r="C35" s="220" t="s">
        <v>406</v>
      </c>
      <c r="D35" s="221">
        <v>0</v>
      </c>
      <c r="E35" s="221"/>
      <c r="G35" s="220">
        <f t="shared" si="3"/>
        <v>11</v>
      </c>
      <c r="H35" s="269"/>
      <c r="I35" s="220" t="s">
        <v>407</v>
      </c>
      <c r="J35" s="221">
        <v>0</v>
      </c>
      <c r="K35" s="221"/>
    </row>
    <row r="36" spans="1:11" x14ac:dyDescent="0.3">
      <c r="A36" s="220">
        <f t="shared" si="2"/>
        <v>12</v>
      </c>
      <c r="B36" s="107"/>
      <c r="C36" s="220" t="s">
        <v>40</v>
      </c>
      <c r="D36" s="221">
        <v>0</v>
      </c>
      <c r="E36" s="225"/>
      <c r="G36" s="220">
        <f t="shared" si="3"/>
        <v>12</v>
      </c>
      <c r="H36" s="107"/>
      <c r="I36" s="27" t="s">
        <v>41</v>
      </c>
      <c r="J36" s="221">
        <v>0</v>
      </c>
      <c r="K36" s="27"/>
    </row>
    <row r="37" spans="1:11" x14ac:dyDescent="0.3">
      <c r="A37" s="107"/>
      <c r="B37" s="107"/>
      <c r="C37" s="241" t="s">
        <v>29</v>
      </c>
      <c r="D37" s="223">
        <f>SUM(D25:D36)</f>
        <v>22</v>
      </c>
      <c r="E37" s="225"/>
      <c r="G37" s="107"/>
      <c r="H37" s="107"/>
      <c r="I37" s="241" t="s">
        <v>29</v>
      </c>
      <c r="J37" s="223">
        <f>SUM(J25:J36)</f>
        <v>23</v>
      </c>
      <c r="K37" s="27"/>
    </row>
    <row r="38" spans="1:11" x14ac:dyDescent="0.3">
      <c r="A38" s="107"/>
      <c r="B38" s="107"/>
      <c r="C38" s="241" t="s">
        <v>300</v>
      </c>
      <c r="D38" s="223">
        <f>D37+J19</f>
        <v>67</v>
      </c>
      <c r="E38" s="225"/>
      <c r="G38" s="230"/>
      <c r="H38" s="107"/>
      <c r="I38" s="241" t="s">
        <v>300</v>
      </c>
      <c r="J38" s="223">
        <f>J37+D38</f>
        <v>90</v>
      </c>
      <c r="K38" s="27"/>
    </row>
    <row r="39" spans="1:11" x14ac:dyDescent="0.3">
      <c r="A39" s="230"/>
    </row>
    <row r="40" spans="1:11" x14ac:dyDescent="0.3">
      <c r="A40" s="230" t="s">
        <v>117</v>
      </c>
      <c r="C40" s="224"/>
      <c r="D40" s="111"/>
      <c r="E40" s="111"/>
      <c r="G40" s="106" t="s">
        <v>118</v>
      </c>
      <c r="J40" s="111"/>
    </row>
    <row r="41" spans="1:11" x14ac:dyDescent="0.3">
      <c r="A41" s="107" t="s">
        <v>91</v>
      </c>
      <c r="B41" s="107" t="s">
        <v>121</v>
      </c>
      <c r="C41" s="107" t="s">
        <v>90</v>
      </c>
      <c r="D41" s="225" t="s">
        <v>3</v>
      </c>
      <c r="E41" s="223" t="s">
        <v>296</v>
      </c>
      <c r="G41" s="107" t="s">
        <v>91</v>
      </c>
      <c r="H41" s="107" t="s">
        <v>121</v>
      </c>
      <c r="I41" s="107" t="s">
        <v>90</v>
      </c>
      <c r="J41" s="225" t="s">
        <v>3</v>
      </c>
      <c r="K41" s="223" t="s">
        <v>296</v>
      </c>
    </row>
    <row r="42" spans="1:11" x14ac:dyDescent="0.3">
      <c r="A42" s="220">
        <v>1</v>
      </c>
      <c r="B42" s="290" t="s">
        <v>357</v>
      </c>
      <c r="C42" s="254" t="str">
        <f>Sebaran!C59</f>
        <v>Pengantar Bimbingan dan Konseling**</v>
      </c>
      <c r="D42" s="221">
        <f>Sebaran!D59</f>
        <v>2</v>
      </c>
      <c r="E42" s="221" t="s">
        <v>298</v>
      </c>
      <c r="G42" s="220">
        <v>1</v>
      </c>
      <c r="H42" s="269" t="s">
        <v>359</v>
      </c>
      <c r="I42" s="220" t="str">
        <f>Sebaran!C62</f>
        <v>Manajemen Sekolah**</v>
      </c>
      <c r="J42" s="221">
        <f>Sebaran!D62</f>
        <v>2</v>
      </c>
      <c r="K42" s="221" t="s">
        <v>298</v>
      </c>
    </row>
    <row r="43" spans="1:11" x14ac:dyDescent="0.3">
      <c r="A43" s="220">
        <f>1+A42</f>
        <v>2</v>
      </c>
      <c r="B43" s="269" t="s">
        <v>347</v>
      </c>
      <c r="C43" s="220" t="str">
        <f>Sebaran!C29</f>
        <v>Pendidikan Kewarganegaraan (Kewiraan)*</v>
      </c>
      <c r="D43" s="221">
        <f>Sebaran!D29</f>
        <v>2</v>
      </c>
      <c r="E43" s="221" t="s">
        <v>297</v>
      </c>
      <c r="G43" s="220">
        <f>1+G42</f>
        <v>2</v>
      </c>
      <c r="H43" s="269" t="s">
        <v>371</v>
      </c>
      <c r="I43" s="220" t="str">
        <f>Sebaran!C47</f>
        <v>Pembelajaran Terpadu Kelas Lanjut</v>
      </c>
      <c r="J43" s="221">
        <f>Sebaran!D47</f>
        <v>3</v>
      </c>
      <c r="K43" s="221" t="s">
        <v>298</v>
      </c>
    </row>
    <row r="44" spans="1:11" x14ac:dyDescent="0.3">
      <c r="A44" s="220">
        <f t="shared" ref="A44:A51" si="4">1+A43</f>
        <v>3</v>
      </c>
      <c r="B44" s="269" t="s">
        <v>366</v>
      </c>
      <c r="C44" s="220" t="str">
        <f>Sebaran!C46</f>
        <v>Pembelajaran Terpadu Kelas Awal</v>
      </c>
      <c r="D44" s="221">
        <f>Sebaran!D46</f>
        <v>3</v>
      </c>
      <c r="E44" s="221" t="s">
        <v>298</v>
      </c>
      <c r="G44" s="220">
        <f t="shared" ref="G44:G50" si="5">1+G43</f>
        <v>3</v>
      </c>
      <c r="H44" s="269" t="s">
        <v>373</v>
      </c>
      <c r="I44" s="220" t="str">
        <f>Sebaran!C67</f>
        <v>Metodologi Penelitian Pendidikan</v>
      </c>
      <c r="J44" s="221">
        <f>Sebaran!D67</f>
        <v>3</v>
      </c>
      <c r="K44" s="221" t="s">
        <v>299</v>
      </c>
    </row>
    <row r="45" spans="1:11" x14ac:dyDescent="0.3">
      <c r="A45" s="220">
        <f t="shared" si="4"/>
        <v>4</v>
      </c>
      <c r="B45" s="269" t="s">
        <v>372</v>
      </c>
      <c r="C45" s="220" t="str">
        <f>Sebaran!C66</f>
        <v>Penelitian Tindakan Kelas</v>
      </c>
      <c r="D45" s="221">
        <f>Sebaran!D66</f>
        <v>2</v>
      </c>
      <c r="E45" s="221" t="s">
        <v>299</v>
      </c>
      <c r="G45" s="220">
        <f t="shared" si="5"/>
        <v>4</v>
      </c>
      <c r="H45" s="233"/>
      <c r="I45" s="220" t="s">
        <v>495</v>
      </c>
      <c r="J45" s="221">
        <v>3</v>
      </c>
      <c r="K45" s="221" t="s">
        <v>496</v>
      </c>
    </row>
    <row r="46" spans="1:11" x14ac:dyDescent="0.3">
      <c r="A46" s="220">
        <f t="shared" si="4"/>
        <v>5</v>
      </c>
      <c r="B46" s="269" t="s">
        <v>358</v>
      </c>
      <c r="C46" s="220" t="str">
        <f>Sebaran!C61</f>
        <v>Manajemen Kelas</v>
      </c>
      <c r="D46" s="221">
        <f>Sebaran!D61</f>
        <v>2</v>
      </c>
      <c r="E46" s="221" t="s">
        <v>299</v>
      </c>
      <c r="G46" s="220">
        <f t="shared" si="5"/>
        <v>5</v>
      </c>
      <c r="H46" s="233"/>
      <c r="I46" s="220" t="s">
        <v>497</v>
      </c>
      <c r="J46" s="221">
        <v>2</v>
      </c>
      <c r="K46" s="221" t="s">
        <v>496</v>
      </c>
    </row>
    <row r="47" spans="1:11" x14ac:dyDescent="0.3">
      <c r="A47" s="220">
        <f t="shared" si="4"/>
        <v>6</v>
      </c>
      <c r="B47" s="233"/>
      <c r="C47" s="220" t="s">
        <v>498</v>
      </c>
      <c r="D47" s="221">
        <f>Sebaran!D79</f>
        <v>2</v>
      </c>
      <c r="E47" s="221" t="s">
        <v>496</v>
      </c>
      <c r="G47" s="220">
        <f t="shared" si="5"/>
        <v>6</v>
      </c>
      <c r="H47" s="233"/>
      <c r="I47" s="220" t="s">
        <v>499</v>
      </c>
      <c r="J47" s="221">
        <f>Sebaran!D95</f>
        <v>2</v>
      </c>
      <c r="K47" s="221" t="s">
        <v>496</v>
      </c>
    </row>
    <row r="48" spans="1:11" x14ac:dyDescent="0.3">
      <c r="A48" s="220">
        <f t="shared" si="4"/>
        <v>7</v>
      </c>
      <c r="B48" s="233"/>
      <c r="C48" s="220" t="s">
        <v>500</v>
      </c>
      <c r="D48" s="221">
        <v>2</v>
      </c>
      <c r="E48" s="221" t="s">
        <v>496</v>
      </c>
      <c r="G48" s="220">
        <f t="shared" si="5"/>
        <v>7</v>
      </c>
      <c r="H48" s="269" t="s">
        <v>353</v>
      </c>
      <c r="I48" s="220" t="str">
        <f>Sebaran!C53</f>
        <v>KKN Pendidikan</v>
      </c>
      <c r="J48" s="221">
        <f>Sebaran!D53</f>
        <v>3</v>
      </c>
      <c r="K48" s="221" t="s">
        <v>298</v>
      </c>
    </row>
    <row r="49" spans="1:11" x14ac:dyDescent="0.3">
      <c r="A49" s="220">
        <f t="shared" si="4"/>
        <v>8</v>
      </c>
      <c r="B49" s="233"/>
      <c r="C49" s="220" t="s">
        <v>501</v>
      </c>
      <c r="D49" s="115">
        <v>2</v>
      </c>
      <c r="E49" s="228" t="s">
        <v>496</v>
      </c>
      <c r="G49" s="220">
        <f t="shared" si="5"/>
        <v>8</v>
      </c>
      <c r="H49" s="269" t="s">
        <v>351</v>
      </c>
      <c r="I49" s="220" t="str">
        <f>Sebaran!C51</f>
        <v>Keterampilan Dasar Mengajar ***</v>
      </c>
      <c r="J49" s="221">
        <f>Sebaran!D51</f>
        <v>2</v>
      </c>
      <c r="K49" s="221" t="s">
        <v>298</v>
      </c>
    </row>
    <row r="50" spans="1:11" x14ac:dyDescent="0.3">
      <c r="A50" s="220">
        <f t="shared" si="4"/>
        <v>9</v>
      </c>
      <c r="B50" s="233"/>
      <c r="C50" s="220" t="s">
        <v>502</v>
      </c>
      <c r="D50" s="221">
        <v>2</v>
      </c>
      <c r="E50" s="221" t="s">
        <v>496</v>
      </c>
      <c r="G50" s="220">
        <f t="shared" si="5"/>
        <v>9</v>
      </c>
      <c r="H50" s="269" t="s">
        <v>360</v>
      </c>
      <c r="I50" s="220" t="str">
        <f>Sebaran!C63</f>
        <v>Pengenalan Lapangan Persekolahan 2 (PLP 2)</v>
      </c>
      <c r="J50" s="221">
        <f>Sebaran!D63</f>
        <v>1</v>
      </c>
      <c r="K50" s="221" t="s">
        <v>298</v>
      </c>
    </row>
    <row r="51" spans="1:11" x14ac:dyDescent="0.3">
      <c r="A51" s="220">
        <f t="shared" si="4"/>
        <v>10</v>
      </c>
      <c r="B51" s="269" t="s">
        <v>350</v>
      </c>
      <c r="C51" s="220" t="str">
        <f>Sebaran!C50</f>
        <v>Pengenalan Lapangan Persekolahan 1 (PLP 1)</v>
      </c>
      <c r="D51" s="221">
        <v>1</v>
      </c>
      <c r="E51" s="221" t="s">
        <v>298</v>
      </c>
      <c r="G51" s="220"/>
      <c r="H51" s="107"/>
      <c r="I51" s="241" t="s">
        <v>29</v>
      </c>
      <c r="J51" s="223">
        <f>SUM(J42:J50)</f>
        <v>21</v>
      </c>
      <c r="K51" s="221"/>
    </row>
    <row r="52" spans="1:11" x14ac:dyDescent="0.3">
      <c r="A52" s="107"/>
      <c r="B52" s="107"/>
      <c r="C52" s="241" t="s">
        <v>29</v>
      </c>
      <c r="D52" s="223">
        <f>SUM(D42:D51)</f>
        <v>20</v>
      </c>
      <c r="E52" s="221"/>
      <c r="G52" s="107"/>
      <c r="H52" s="107"/>
      <c r="I52" s="241" t="s">
        <v>300</v>
      </c>
      <c r="J52" s="223">
        <f>J51+D53</f>
        <v>131</v>
      </c>
      <c r="K52" s="221"/>
    </row>
    <row r="53" spans="1:11" x14ac:dyDescent="0.3">
      <c r="A53" s="107"/>
      <c r="B53" s="107"/>
      <c r="C53" s="241" t="s">
        <v>300</v>
      </c>
      <c r="D53" s="223">
        <f>D52+J38</f>
        <v>110</v>
      </c>
      <c r="E53" s="221"/>
    </row>
    <row r="54" spans="1:11" x14ac:dyDescent="0.3">
      <c r="G54" s="230"/>
      <c r="H54" s="230"/>
      <c r="I54" s="230"/>
      <c r="J54" s="262"/>
    </row>
    <row r="55" spans="1:11" x14ac:dyDescent="0.3">
      <c r="A55" s="106" t="s">
        <v>119</v>
      </c>
      <c r="D55" s="111"/>
      <c r="E55" s="111"/>
      <c r="G55" s="106" t="s">
        <v>120</v>
      </c>
      <c r="J55" s="111"/>
    </row>
    <row r="56" spans="1:11" x14ac:dyDescent="0.3">
      <c r="A56" s="107" t="s">
        <v>91</v>
      </c>
      <c r="B56" s="107" t="s">
        <v>121</v>
      </c>
      <c r="C56" s="107" t="s">
        <v>90</v>
      </c>
      <c r="D56" s="225" t="s">
        <v>3</v>
      </c>
      <c r="E56" s="223" t="s">
        <v>296</v>
      </c>
      <c r="G56" s="107" t="s">
        <v>91</v>
      </c>
      <c r="H56" s="107" t="s">
        <v>121</v>
      </c>
      <c r="I56" s="107" t="s">
        <v>90</v>
      </c>
      <c r="J56" s="225" t="s">
        <v>3</v>
      </c>
      <c r="K56" s="223" t="s">
        <v>296</v>
      </c>
    </row>
    <row r="57" spans="1:11" x14ac:dyDescent="0.3">
      <c r="A57" s="220">
        <v>1</v>
      </c>
      <c r="B57" s="269" t="s">
        <v>381</v>
      </c>
      <c r="C57" s="220" t="str">
        <f>Sebaran!C81</f>
        <v>Pendidikan Seni Musik</v>
      </c>
      <c r="D57" s="221">
        <f>Sebaran!D83</f>
        <v>2</v>
      </c>
      <c r="E57" s="221" t="s">
        <v>299</v>
      </c>
      <c r="G57" s="220">
        <v>1</v>
      </c>
      <c r="H57" s="220"/>
      <c r="I57" s="220" t="s">
        <v>301</v>
      </c>
      <c r="J57" s="221" t="s">
        <v>303</v>
      </c>
      <c r="K57" s="220" t="s">
        <v>298</v>
      </c>
    </row>
    <row r="58" spans="1:11" x14ac:dyDescent="0.3">
      <c r="A58" s="220">
        <f>1+A57</f>
        <v>2</v>
      </c>
      <c r="B58" s="269" t="s">
        <v>377</v>
      </c>
      <c r="C58" s="220" t="str">
        <f>Sebaran!C78</f>
        <v>Pendidikan Jasmani</v>
      </c>
      <c r="D58" s="221">
        <f>Sebaran!D78</f>
        <v>2</v>
      </c>
      <c r="E58" s="221" t="s">
        <v>299</v>
      </c>
      <c r="G58" s="220">
        <v>2</v>
      </c>
      <c r="H58" s="220"/>
      <c r="I58" s="254" t="s">
        <v>302</v>
      </c>
      <c r="J58" s="221" t="s">
        <v>304</v>
      </c>
      <c r="K58" s="220" t="s">
        <v>299</v>
      </c>
    </row>
    <row r="59" spans="1:11" x14ac:dyDescent="0.3">
      <c r="A59" s="220">
        <f t="shared" ref="A59:A60" si="6">1+A58</f>
        <v>3</v>
      </c>
      <c r="B59" s="269" t="s">
        <v>352</v>
      </c>
      <c r="C59" s="220" t="str">
        <f>Sebaran!C52</f>
        <v>Pengenalan Lapangan Persekolahan 3 (PLP 3)</v>
      </c>
      <c r="D59" s="221">
        <f>Sebaran!D52</f>
        <v>3</v>
      </c>
      <c r="E59" s="221" t="s">
        <v>298</v>
      </c>
      <c r="G59" s="107"/>
      <c r="H59" s="107"/>
      <c r="I59" s="241" t="s">
        <v>29</v>
      </c>
      <c r="J59" s="223">
        <f>SUM(J57:J58)</f>
        <v>0</v>
      </c>
      <c r="K59" s="27"/>
    </row>
    <row r="60" spans="1:11" x14ac:dyDescent="0.3">
      <c r="A60" s="220">
        <f t="shared" si="6"/>
        <v>4</v>
      </c>
      <c r="B60" s="269" t="s">
        <v>374</v>
      </c>
      <c r="C60" s="220" t="str">
        <f>Sebaran!C68</f>
        <v>Tugas Akhir Skripsi</v>
      </c>
      <c r="D60" s="221">
        <f>Sebaran!D68</f>
        <v>6</v>
      </c>
      <c r="E60" s="221" t="s">
        <v>299</v>
      </c>
      <c r="G60" s="107"/>
      <c r="H60" s="107"/>
      <c r="I60" s="241" t="s">
        <v>311</v>
      </c>
      <c r="J60" s="223">
        <f>D62+J59</f>
        <v>144</v>
      </c>
      <c r="K60" s="27"/>
    </row>
    <row r="61" spans="1:11" x14ac:dyDescent="0.3">
      <c r="A61" s="107"/>
      <c r="B61" s="233"/>
      <c r="C61" s="241" t="s">
        <v>29</v>
      </c>
      <c r="D61" s="223">
        <f>SUM(D57:D60)</f>
        <v>13</v>
      </c>
      <c r="E61" s="225"/>
    </row>
    <row r="62" spans="1:11" x14ac:dyDescent="0.3">
      <c r="A62" s="107"/>
      <c r="B62" s="107"/>
      <c r="C62" s="241" t="s">
        <v>300</v>
      </c>
      <c r="D62" s="223">
        <f>D61+J52</f>
        <v>144</v>
      </c>
      <c r="E62" s="225"/>
      <c r="G62" s="230"/>
      <c r="H62" s="230"/>
      <c r="I62" s="234"/>
      <c r="J62" s="235"/>
    </row>
    <row r="63" spans="1:11" x14ac:dyDescent="0.3">
      <c r="E63" s="262"/>
      <c r="G63" s="230"/>
      <c r="H63" s="230"/>
      <c r="I63" s="234"/>
      <c r="J63" s="235"/>
    </row>
    <row r="64" spans="1:11" x14ac:dyDescent="0.3">
      <c r="B64" s="105" t="s">
        <v>395</v>
      </c>
      <c r="E64" s="262"/>
      <c r="G64" s="230"/>
      <c r="H64" s="230"/>
      <c r="I64" s="234"/>
      <c r="J64" s="235"/>
    </row>
    <row r="65" spans="1:11" x14ac:dyDescent="0.3">
      <c r="A65" s="105" t="s">
        <v>49</v>
      </c>
      <c r="B65" s="105" t="s">
        <v>240</v>
      </c>
    </row>
    <row r="66" spans="1:11" x14ac:dyDescent="0.3">
      <c r="A66" s="105" t="s">
        <v>50</v>
      </c>
      <c r="B66" s="105" t="s">
        <v>241</v>
      </c>
    </row>
    <row r="67" spans="1:11" x14ac:dyDescent="0.3">
      <c r="A67" s="105" t="s">
        <v>51</v>
      </c>
      <c r="B67" s="105" t="s">
        <v>52</v>
      </c>
    </row>
    <row r="68" spans="1:11" x14ac:dyDescent="0.3">
      <c r="A68" s="105" t="s">
        <v>133</v>
      </c>
      <c r="B68" s="105" t="s">
        <v>139</v>
      </c>
    </row>
    <row r="71" spans="1:11" x14ac:dyDescent="0.3">
      <c r="A71" s="224" t="s">
        <v>400</v>
      </c>
      <c r="B71" s="106"/>
      <c r="C71" s="112"/>
      <c r="D71" s="113"/>
      <c r="E71" s="113"/>
      <c r="G71" s="224" t="s">
        <v>503</v>
      </c>
      <c r="H71" s="106"/>
      <c r="I71" s="106"/>
    </row>
    <row r="72" spans="1:11" x14ac:dyDescent="0.3">
      <c r="A72" s="107" t="s">
        <v>91</v>
      </c>
      <c r="B72" s="107" t="s">
        <v>121</v>
      </c>
      <c r="C72" s="233" t="s">
        <v>399</v>
      </c>
      <c r="D72" s="225" t="s">
        <v>3</v>
      </c>
      <c r="E72" s="223" t="s">
        <v>127</v>
      </c>
      <c r="G72" s="107" t="s">
        <v>91</v>
      </c>
      <c r="H72" s="107" t="s">
        <v>121</v>
      </c>
      <c r="I72" s="233" t="s">
        <v>399</v>
      </c>
      <c r="J72" s="225" t="s">
        <v>3</v>
      </c>
      <c r="K72" s="223" t="s">
        <v>127</v>
      </c>
    </row>
    <row r="73" spans="1:11" x14ac:dyDescent="0.3">
      <c r="A73" s="27">
        <v>1</v>
      </c>
      <c r="B73" s="114" t="str">
        <f>Sebaran!B90</f>
        <v>KONS 101</v>
      </c>
      <c r="C73" s="114" t="str">
        <f>Sebaran!C90</f>
        <v>Kurikulum Berbasis Metode Montessori 1 (3-6 tahun)</v>
      </c>
      <c r="D73" s="227">
        <f>Sebaran!D90</f>
        <v>2</v>
      </c>
      <c r="E73" s="115">
        <v>5</v>
      </c>
      <c r="G73" s="27">
        <v>1</v>
      </c>
      <c r="H73" s="114" t="str">
        <f>Sebaran!B100</f>
        <v>KONS 201</v>
      </c>
      <c r="I73" s="114" t="str">
        <f>Sebaran!C100</f>
        <v>Pendidikan Anak Berkebutuhan Khusus Lanjut</v>
      </c>
      <c r="J73" s="227">
        <f>Sebaran!D100</f>
        <v>2</v>
      </c>
      <c r="K73" s="115">
        <v>5</v>
      </c>
    </row>
    <row r="74" spans="1:11" x14ac:dyDescent="0.3">
      <c r="A74" s="27">
        <f>1+A73</f>
        <v>2</v>
      </c>
      <c r="B74" s="114" t="str">
        <f>Sebaran!B91</f>
        <v>KONS 102</v>
      </c>
      <c r="C74" s="114" t="str">
        <f>Sebaran!C91</f>
        <v>Kurikulum Berbasis Metode Montessori 2 (6-12 tahun)</v>
      </c>
      <c r="D74" s="227">
        <f>Sebaran!D91</f>
        <v>3</v>
      </c>
      <c r="E74" s="115">
        <v>6</v>
      </c>
      <c r="F74" s="262"/>
      <c r="G74" s="27">
        <f t="shared" ref="G74:G79" si="7">1+G73</f>
        <v>2</v>
      </c>
      <c r="H74" s="114" t="str">
        <f>Sebaran!B101</f>
        <v>KONS 202</v>
      </c>
      <c r="I74" s="114" t="str">
        <f>Sebaran!C101</f>
        <v>Pendidikan Anak Berkesulitan Belajar</v>
      </c>
      <c r="J74" s="227">
        <f>Sebaran!D101</f>
        <v>3</v>
      </c>
      <c r="K74" s="115">
        <v>6</v>
      </c>
    </row>
    <row r="75" spans="1:11" x14ac:dyDescent="0.3">
      <c r="A75" s="27">
        <f>1+A74</f>
        <v>3</v>
      </c>
      <c r="B75" s="114" t="str">
        <f>Sebaran!B92</f>
        <v>KONS 103</v>
      </c>
      <c r="C75" s="114" t="str">
        <f>Sebaran!C92</f>
        <v>Kurikulum Berbasis Konsep 1 (PYP-PAUD)</v>
      </c>
      <c r="D75" s="227">
        <f>Sebaran!D92</f>
        <v>2</v>
      </c>
      <c r="E75" s="115">
        <v>5</v>
      </c>
      <c r="F75" s="226"/>
      <c r="G75" s="27">
        <f t="shared" si="7"/>
        <v>3</v>
      </c>
      <c r="H75" s="114" t="str">
        <f>Sebaran!B102</f>
        <v>KONS 203</v>
      </c>
      <c r="I75" s="114" t="str">
        <f>Sebaran!C102</f>
        <v>Pendidikan Anak Tunarungu</v>
      </c>
      <c r="J75" s="227">
        <f>Sebaran!D102</f>
        <v>2</v>
      </c>
      <c r="K75" s="115">
        <v>5</v>
      </c>
    </row>
    <row r="76" spans="1:11" x14ac:dyDescent="0.3">
      <c r="A76" s="27">
        <f>1+A75</f>
        <v>4</v>
      </c>
      <c r="B76" s="114" t="str">
        <f>Sebaran!B93</f>
        <v>KONS 104</v>
      </c>
      <c r="C76" s="114" t="str">
        <f>Sebaran!C93</f>
        <v>Kurikulum Berbasis Konsep 2 (PYP-SD)</v>
      </c>
      <c r="D76" s="227">
        <f>Sebaran!D93</f>
        <v>2</v>
      </c>
      <c r="E76" s="115">
        <v>6</v>
      </c>
      <c r="F76" s="226"/>
      <c r="G76" s="27">
        <f t="shared" si="7"/>
        <v>4</v>
      </c>
      <c r="H76" s="114" t="str">
        <f>Sebaran!B103</f>
        <v>KONS 204</v>
      </c>
      <c r="I76" s="114" t="str">
        <f>Sebaran!C103</f>
        <v>Komunikasi Dasar Anak Tunarungu</v>
      </c>
      <c r="J76" s="227">
        <f>Sebaran!D103</f>
        <v>2</v>
      </c>
      <c r="K76" s="115">
        <v>6</v>
      </c>
    </row>
    <row r="77" spans="1:11" x14ac:dyDescent="0.3">
      <c r="A77" s="27">
        <f>1+A76</f>
        <v>5</v>
      </c>
      <c r="B77" s="114" t="str">
        <f>Sebaran!B94</f>
        <v>KONS 105</v>
      </c>
      <c r="C77" s="114" t="str">
        <f>Sebaran!C94</f>
        <v>Kurikulum Berbasis Konteks 1 (IPC-PAUD)</v>
      </c>
      <c r="D77" s="227">
        <f>Sebaran!D94</f>
        <v>2</v>
      </c>
      <c r="E77" s="115">
        <v>5</v>
      </c>
      <c r="F77" s="226"/>
      <c r="G77" s="27">
        <f t="shared" si="7"/>
        <v>5</v>
      </c>
      <c r="H77" s="114" t="str">
        <f>Sebaran!B104</f>
        <v>KONS 205</v>
      </c>
      <c r="I77" s="114" t="str">
        <f>Sebaran!C104</f>
        <v>Pendidikan Anak Autis</v>
      </c>
      <c r="J77" s="227">
        <f>Sebaran!D104</f>
        <v>2</v>
      </c>
      <c r="K77" s="115">
        <v>5</v>
      </c>
    </row>
    <row r="78" spans="1:11" x14ac:dyDescent="0.3">
      <c r="A78" s="27">
        <f t="shared" ref="A78:A79" si="8">1+A77</f>
        <v>6</v>
      </c>
      <c r="B78" s="114" t="str">
        <f>Sebaran!B95</f>
        <v>KONS 106</v>
      </c>
      <c r="C78" s="114" t="str">
        <f>Sebaran!C95</f>
        <v>Kurikulum Berbasis Konteks 2 (IPC-SD)</v>
      </c>
      <c r="D78" s="227">
        <f>Sebaran!D95</f>
        <v>2</v>
      </c>
      <c r="E78" s="115">
        <v>6</v>
      </c>
      <c r="F78" s="226"/>
      <c r="G78" s="27">
        <f t="shared" si="7"/>
        <v>6</v>
      </c>
      <c r="H78" s="114" t="str">
        <f>Sebaran!B105</f>
        <v>KONS 206</v>
      </c>
      <c r="I78" s="114" t="str">
        <f>Sebaran!C105</f>
        <v>Pendidikan Anak Retardasi Mental</v>
      </c>
      <c r="J78" s="227">
        <f>Sebaran!D105</f>
        <v>2</v>
      </c>
      <c r="K78" s="115">
        <v>6</v>
      </c>
    </row>
    <row r="79" spans="1:11" x14ac:dyDescent="0.3">
      <c r="A79" s="27">
        <f t="shared" si="8"/>
        <v>7</v>
      </c>
      <c r="B79" s="114" t="str">
        <f>Sebaran!B96</f>
        <v>KONS 107</v>
      </c>
      <c r="C79" s="114" t="str">
        <f>Sebaran!C96</f>
        <v>Kurikulum Berbasis Tes (Cambridge)</v>
      </c>
      <c r="D79" s="227">
        <f>Sebaran!D96</f>
        <v>2</v>
      </c>
      <c r="E79" s="115">
        <v>5</v>
      </c>
      <c r="F79" s="226"/>
      <c r="G79" s="27">
        <f t="shared" si="7"/>
        <v>7</v>
      </c>
      <c r="H79" s="114" t="str">
        <f>Sebaran!B106</f>
        <v>KONS 207</v>
      </c>
      <c r="I79" s="114" t="str">
        <f>Sebaran!C106</f>
        <v>Pendidikan Anak ADD/ADHD</v>
      </c>
      <c r="J79" s="227">
        <f>Sebaran!D106</f>
        <v>2</v>
      </c>
      <c r="K79" s="115">
        <v>5</v>
      </c>
    </row>
    <row r="80" spans="1:11" x14ac:dyDescent="0.3">
      <c r="A80" s="27"/>
      <c r="B80" s="27"/>
      <c r="C80" s="116" t="s">
        <v>100</v>
      </c>
      <c r="D80" s="228">
        <f>SUM(D73:D79)</f>
        <v>15</v>
      </c>
      <c r="E80" s="117"/>
      <c r="F80" s="226"/>
      <c r="G80" s="27"/>
      <c r="H80" s="27"/>
      <c r="I80" s="118" t="s">
        <v>100</v>
      </c>
      <c r="J80" s="228">
        <f>SUM(J73:J79)</f>
        <v>15</v>
      </c>
      <c r="K80" s="117"/>
    </row>
    <row r="81" spans="1:11" x14ac:dyDescent="0.3">
      <c r="F81" s="226"/>
    </row>
    <row r="82" spans="1:11" x14ac:dyDescent="0.3">
      <c r="A82" s="279" t="s">
        <v>401</v>
      </c>
      <c r="B82" s="119"/>
      <c r="F82" s="109"/>
      <c r="G82" s="279" t="s">
        <v>402</v>
      </c>
      <c r="H82" s="119"/>
    </row>
    <row r="83" spans="1:11" x14ac:dyDescent="0.3">
      <c r="A83" s="107" t="s">
        <v>91</v>
      </c>
      <c r="B83" s="107" t="s">
        <v>121</v>
      </c>
      <c r="C83" s="233" t="s">
        <v>399</v>
      </c>
      <c r="D83" s="225" t="s">
        <v>3</v>
      </c>
      <c r="E83" s="223" t="s">
        <v>127</v>
      </c>
      <c r="G83" s="107" t="s">
        <v>91</v>
      </c>
      <c r="H83" s="107" t="s">
        <v>121</v>
      </c>
      <c r="I83" s="233" t="s">
        <v>399</v>
      </c>
      <c r="J83" s="225" t="s">
        <v>3</v>
      </c>
      <c r="K83" s="223" t="s">
        <v>127</v>
      </c>
    </row>
    <row r="84" spans="1:11" x14ac:dyDescent="0.3">
      <c r="A84" s="27">
        <v>1</v>
      </c>
      <c r="B84" s="114" t="str">
        <f>Sebaran!B110</f>
        <v>KONS 301</v>
      </c>
      <c r="C84" s="114" t="str">
        <f>Sebaran!C110</f>
        <v>Seni Musik untuk Anak</v>
      </c>
      <c r="D84" s="227">
        <f>Sebaran!D110</f>
        <v>2</v>
      </c>
      <c r="E84" s="115">
        <v>5</v>
      </c>
      <c r="G84" s="27">
        <v>1</v>
      </c>
      <c r="H84" s="114" t="str">
        <f>Sebaran!B120</f>
        <v>KONS 401</v>
      </c>
      <c r="I84" s="114" t="str">
        <f>Sebaran!C120</f>
        <v>Perkembangan AUD</v>
      </c>
      <c r="J84" s="227">
        <f>Sebaran!D120</f>
        <v>2</v>
      </c>
      <c r="K84" s="115">
        <v>5</v>
      </c>
    </row>
    <row r="85" spans="1:11" x14ac:dyDescent="0.3">
      <c r="A85" s="27">
        <f>1+A84</f>
        <v>2</v>
      </c>
      <c r="B85" s="114" t="str">
        <f>Sebaran!B111</f>
        <v>KONS 302</v>
      </c>
      <c r="C85" s="114" t="str">
        <f>Sebaran!C111</f>
        <v>Karawitan</v>
      </c>
      <c r="D85" s="227">
        <f>Sebaran!D111</f>
        <v>3</v>
      </c>
      <c r="E85" s="115">
        <v>6</v>
      </c>
      <c r="F85" s="262"/>
      <c r="G85" s="27">
        <f>1+G84</f>
        <v>2</v>
      </c>
      <c r="H85" s="114" t="str">
        <f>Sebaran!B121</f>
        <v>KONS 402</v>
      </c>
      <c r="I85" s="114" t="str">
        <f>Sebaran!C121</f>
        <v>Strategi Pembelajaran dan Penilaian PAUD</v>
      </c>
      <c r="J85" s="227">
        <f>Sebaran!D121</f>
        <v>3</v>
      </c>
      <c r="K85" s="115">
        <v>6</v>
      </c>
    </row>
    <row r="86" spans="1:11" x14ac:dyDescent="0.3">
      <c r="A86" s="27">
        <f t="shared" ref="A86:A90" si="9">1+A85</f>
        <v>3</v>
      </c>
      <c r="B86" s="114" t="str">
        <f>Sebaran!B112</f>
        <v>KONS 303</v>
      </c>
      <c r="C86" s="114" t="str">
        <f>Sebaran!C112</f>
        <v>Seni Tari Tradisional</v>
      </c>
      <c r="D86" s="227">
        <f>Sebaran!D112</f>
        <v>2</v>
      </c>
      <c r="E86" s="115">
        <v>5</v>
      </c>
      <c r="F86" s="226"/>
      <c r="G86" s="27">
        <f t="shared" ref="G86:G90" si="10">1+G85</f>
        <v>3</v>
      </c>
      <c r="H86" s="114" t="str">
        <f>Sebaran!B122</f>
        <v>KONS 403</v>
      </c>
      <c r="I86" s="114" t="str">
        <f>Sebaran!C122</f>
        <v>Kurikulum PAUD</v>
      </c>
      <c r="J86" s="227">
        <f>Sebaran!D122</f>
        <v>2</v>
      </c>
      <c r="K86" s="115">
        <v>5</v>
      </c>
    </row>
    <row r="87" spans="1:11" x14ac:dyDescent="0.3">
      <c r="A87" s="27">
        <f t="shared" si="9"/>
        <v>4</v>
      </c>
      <c r="B87" s="114" t="str">
        <f>Sebaran!B113</f>
        <v>KONS 304</v>
      </c>
      <c r="C87" s="114" t="str">
        <f>Sebaran!C113</f>
        <v>Mendongeng</v>
      </c>
      <c r="D87" s="227">
        <f>Sebaran!D113</f>
        <v>2</v>
      </c>
      <c r="E87" s="115">
        <v>6</v>
      </c>
      <c r="F87" s="226"/>
      <c r="G87" s="27">
        <f t="shared" si="10"/>
        <v>4</v>
      </c>
      <c r="H87" s="114" t="str">
        <f>Sebaran!B123</f>
        <v>KONS 404</v>
      </c>
      <c r="I87" s="114" t="str">
        <f>Sebaran!C123</f>
        <v>PAUD berbasis Metode Montessori</v>
      </c>
      <c r="J87" s="227">
        <f>Sebaran!D123</f>
        <v>2</v>
      </c>
      <c r="K87" s="115">
        <v>6</v>
      </c>
    </row>
    <row r="88" spans="1:11" x14ac:dyDescent="0.3">
      <c r="A88" s="27">
        <f t="shared" si="9"/>
        <v>5</v>
      </c>
      <c r="B88" s="114" t="str">
        <f>Sebaran!B114</f>
        <v>KONS 305</v>
      </c>
      <c r="C88" s="114" t="str">
        <f>Sebaran!C114</f>
        <v>Membatik</v>
      </c>
      <c r="D88" s="227">
        <f>Sebaran!D114</f>
        <v>2</v>
      </c>
      <c r="E88" s="115">
        <v>5</v>
      </c>
      <c r="F88" s="226"/>
      <c r="G88" s="27">
        <f t="shared" si="10"/>
        <v>5</v>
      </c>
      <c r="H88" s="114" t="str">
        <f>Sebaran!B124</f>
        <v>KONS 405</v>
      </c>
      <c r="I88" s="114" t="str">
        <f>Sebaran!C124</f>
        <v>PAUD berbasis IPC</v>
      </c>
      <c r="J88" s="227">
        <f>Sebaran!D124</f>
        <v>2</v>
      </c>
      <c r="K88" s="115">
        <v>5</v>
      </c>
    </row>
    <row r="89" spans="1:11" x14ac:dyDescent="0.3">
      <c r="A89" s="27">
        <f t="shared" si="9"/>
        <v>6</v>
      </c>
      <c r="B89" s="114" t="str">
        <f>Sebaran!B115</f>
        <v>KONS 306</v>
      </c>
      <c r="C89" s="114" t="str">
        <f>Sebaran!C115</f>
        <v>Kreasi Lagu Anak</v>
      </c>
      <c r="D89" s="227">
        <f>Sebaran!D115</f>
        <v>2</v>
      </c>
      <c r="E89" s="115">
        <v>6</v>
      </c>
      <c r="F89" s="226"/>
      <c r="G89" s="27">
        <f t="shared" si="10"/>
        <v>6</v>
      </c>
      <c r="H89" s="114" t="str">
        <f>Sebaran!B125</f>
        <v>KONS 406</v>
      </c>
      <c r="I89" s="114" t="str">
        <f>Sebaran!C125</f>
        <v>PAUD berbasis PYP</v>
      </c>
      <c r="J89" s="227">
        <f>Sebaran!D125</f>
        <v>2</v>
      </c>
      <c r="K89" s="115">
        <v>6</v>
      </c>
    </row>
    <row r="90" spans="1:11" x14ac:dyDescent="0.3">
      <c r="A90" s="27">
        <f t="shared" si="9"/>
        <v>7</v>
      </c>
      <c r="B90" s="114" t="str">
        <f>Sebaran!B116</f>
        <v>KONS 307</v>
      </c>
      <c r="C90" s="114" t="str">
        <f>Sebaran!C116</f>
        <v>Kerajinan Tangan</v>
      </c>
      <c r="D90" s="227">
        <f>Sebaran!D116</f>
        <v>2</v>
      </c>
      <c r="E90" s="115">
        <v>5</v>
      </c>
      <c r="F90" s="226"/>
      <c r="G90" s="27">
        <f t="shared" si="10"/>
        <v>7</v>
      </c>
      <c r="H90" s="114" t="str">
        <f>Sebaran!B126</f>
        <v>KONS 407</v>
      </c>
      <c r="I90" s="114" t="str">
        <f>Sebaran!C126</f>
        <v>Manajemen PAUD</v>
      </c>
      <c r="J90" s="227">
        <f>Sebaran!D126</f>
        <v>2</v>
      </c>
      <c r="K90" s="115">
        <v>5</v>
      </c>
    </row>
    <row r="91" spans="1:11" x14ac:dyDescent="0.3">
      <c r="A91" s="27"/>
      <c r="B91" s="27"/>
      <c r="C91" s="116" t="s">
        <v>100</v>
      </c>
      <c r="D91" s="228">
        <f>SUM(D84:D90)</f>
        <v>15</v>
      </c>
      <c r="E91" s="117"/>
      <c r="F91" s="226"/>
      <c r="G91" s="27"/>
      <c r="H91" s="27"/>
      <c r="I91" s="116" t="s">
        <v>100</v>
      </c>
      <c r="J91" s="228">
        <f>SUM(J84:J90)</f>
        <v>15</v>
      </c>
      <c r="K91" s="117"/>
    </row>
    <row r="92" spans="1:11" x14ac:dyDescent="0.3">
      <c r="F92" s="226"/>
    </row>
    <row r="93" spans="1:11" x14ac:dyDescent="0.3">
      <c r="A93" s="279" t="s">
        <v>403</v>
      </c>
      <c r="B93" s="119"/>
      <c r="G93" s="119"/>
      <c r="H93" s="119"/>
    </row>
    <row r="94" spans="1:11" x14ac:dyDescent="0.3">
      <c r="A94" s="107" t="s">
        <v>91</v>
      </c>
      <c r="B94" s="107" t="s">
        <v>121</v>
      </c>
      <c r="C94" s="233" t="s">
        <v>399</v>
      </c>
      <c r="D94" s="225" t="s">
        <v>3</v>
      </c>
      <c r="E94" s="223" t="s">
        <v>127</v>
      </c>
      <c r="G94" s="109" t="s">
        <v>238</v>
      </c>
      <c r="H94" s="120"/>
    </row>
    <row r="95" spans="1:11" x14ac:dyDescent="0.3">
      <c r="A95" s="27">
        <v>1</v>
      </c>
      <c r="B95" s="114" t="str">
        <f>Sebaran!B130</f>
        <v>KONS 501</v>
      </c>
      <c r="C95" s="114" t="str">
        <f>Sebaran!C130</f>
        <v xml:space="preserve">Pendidikan Matematika Inovatif </v>
      </c>
      <c r="D95" s="227">
        <v>2</v>
      </c>
      <c r="E95" s="115">
        <v>5</v>
      </c>
      <c r="G95" s="109"/>
      <c r="H95" s="265" t="s">
        <v>91</v>
      </c>
      <c r="I95" s="107" t="s">
        <v>239</v>
      </c>
      <c r="J95" s="225" t="s">
        <v>3</v>
      </c>
      <c r="K95" s="223" t="s">
        <v>233</v>
      </c>
    </row>
    <row r="96" spans="1:11" x14ac:dyDescent="0.3">
      <c r="A96" s="27">
        <f>1+A95</f>
        <v>2</v>
      </c>
      <c r="B96" s="114" t="str">
        <f>Sebaran!B131</f>
        <v>KONS 502</v>
      </c>
      <c r="C96" s="114" t="str">
        <f>Sebaran!C131</f>
        <v>Desain Pembelajaran Robotik SD</v>
      </c>
      <c r="D96" s="227">
        <v>3</v>
      </c>
      <c r="E96" s="115">
        <v>6</v>
      </c>
      <c r="G96" s="109"/>
      <c r="H96" s="266">
        <v>1</v>
      </c>
      <c r="I96" s="27" t="s">
        <v>235</v>
      </c>
      <c r="J96" s="108">
        <f>'4.MATA KULIAH'!J6</f>
        <v>47</v>
      </c>
      <c r="K96" s="231">
        <f>'4.MATA KULIAH'!K6</f>
        <v>32.638888888888893</v>
      </c>
    </row>
    <row r="97" spans="1:11" x14ac:dyDescent="0.3">
      <c r="A97" s="27">
        <f t="shared" ref="A97:A101" si="11">1+A96</f>
        <v>3</v>
      </c>
      <c r="B97" s="114" t="str">
        <f>Sebaran!B132</f>
        <v>KONS 503</v>
      </c>
      <c r="C97" s="114" t="str">
        <f>Sebaran!C132</f>
        <v>Pendidikan IPA-Fisika Inovatif</v>
      </c>
      <c r="D97" s="227">
        <f>Sebaran!D123</f>
        <v>2</v>
      </c>
      <c r="E97" s="115">
        <v>5</v>
      </c>
      <c r="G97" s="109"/>
      <c r="H97" s="266">
        <v>2</v>
      </c>
      <c r="I97" s="27" t="s">
        <v>236</v>
      </c>
      <c r="J97" s="108">
        <f>'4.MATA KULIAH'!J33</f>
        <v>44</v>
      </c>
      <c r="K97" s="231">
        <f>'4.MATA KULIAH'!K33</f>
        <v>30.555555555555557</v>
      </c>
    </row>
    <row r="98" spans="1:11" x14ac:dyDescent="0.3">
      <c r="A98" s="27">
        <f t="shared" si="11"/>
        <v>4</v>
      </c>
      <c r="B98" s="114" t="str">
        <f>Sebaran!B133</f>
        <v>KONS 504</v>
      </c>
      <c r="C98" s="114" t="str">
        <f>Sebaran!C133</f>
        <v>Desain Pembelajaran Matematika Berbasis ICT</v>
      </c>
      <c r="D98" s="227">
        <f>Sebaran!D124</f>
        <v>2</v>
      </c>
      <c r="E98" s="115">
        <v>6</v>
      </c>
      <c r="G98" s="109"/>
      <c r="H98" s="266">
        <v>3</v>
      </c>
      <c r="I98" s="27" t="s">
        <v>237</v>
      </c>
      <c r="J98" s="108">
        <f>'4.MATA KULIAH'!J63</f>
        <v>38</v>
      </c>
      <c r="K98" s="231">
        <f>'4.MATA KULIAH'!K63</f>
        <v>26.388888888888889</v>
      </c>
    </row>
    <row r="99" spans="1:11" x14ac:dyDescent="0.3">
      <c r="A99" s="27">
        <f t="shared" si="11"/>
        <v>5</v>
      </c>
      <c r="B99" s="114" t="str">
        <f>Sebaran!B134</f>
        <v>KONS 505</v>
      </c>
      <c r="C99" s="114" t="str">
        <f>Sebaran!C134</f>
        <v>Pendidikan IPA-Biologi Inovatif</v>
      </c>
      <c r="D99" s="227">
        <f>Sebaran!D125</f>
        <v>2</v>
      </c>
      <c r="E99" s="115">
        <v>5</v>
      </c>
      <c r="G99" s="109"/>
      <c r="H99" s="266">
        <v>4</v>
      </c>
      <c r="I99" s="220" t="s">
        <v>404</v>
      </c>
      <c r="J99" s="108">
        <f>'4.MATA KULIAH'!J87</f>
        <v>15</v>
      </c>
      <c r="K99" s="231">
        <f>'4.MATA KULIAH'!K87</f>
        <v>10.416666666666668</v>
      </c>
    </row>
    <row r="100" spans="1:11" x14ac:dyDescent="0.3">
      <c r="A100" s="27">
        <f t="shared" si="11"/>
        <v>6</v>
      </c>
      <c r="B100" s="114" t="str">
        <f>Sebaran!B135</f>
        <v>KONS 506</v>
      </c>
      <c r="C100" s="114" t="str">
        <f>Sebaran!C135</f>
        <v>Desain Pembelajaran IPA Berbasis ICT</v>
      </c>
      <c r="D100" s="227">
        <f>Sebaran!D126</f>
        <v>2</v>
      </c>
      <c r="E100" s="115">
        <v>6</v>
      </c>
      <c r="G100" s="109"/>
      <c r="H100" s="114"/>
      <c r="I100" s="107" t="s">
        <v>101</v>
      </c>
      <c r="J100" s="225">
        <f>SUM(J96:J99)</f>
        <v>144</v>
      </c>
      <c r="K100" s="232">
        <f>SUM(K96:K99)</f>
        <v>100.00000000000001</v>
      </c>
    </row>
    <row r="101" spans="1:11" x14ac:dyDescent="0.3">
      <c r="A101" s="27">
        <f t="shared" si="11"/>
        <v>7</v>
      </c>
      <c r="B101" s="114" t="str">
        <f>Sebaran!B136</f>
        <v>KONS 507</v>
      </c>
      <c r="C101" s="114" t="str">
        <f>Sebaran!C136</f>
        <v>Desain Grafis Dasar</v>
      </c>
      <c r="D101" s="227">
        <v>2</v>
      </c>
      <c r="E101" s="115">
        <v>5</v>
      </c>
      <c r="G101" s="109"/>
      <c r="H101" s="120"/>
    </row>
    <row r="102" spans="1:11" x14ac:dyDescent="0.3">
      <c r="A102" s="27"/>
      <c r="B102" s="27"/>
      <c r="C102" s="116" t="s">
        <v>100</v>
      </c>
      <c r="D102" s="228">
        <f>SUM(D95:D101)</f>
        <v>15</v>
      </c>
      <c r="E102" s="117"/>
      <c r="G102" s="103"/>
      <c r="H102" s="120"/>
    </row>
    <row r="103" spans="1:11" x14ac:dyDescent="0.3">
      <c r="A103" s="109"/>
      <c r="B103" s="109"/>
      <c r="C103" s="276"/>
      <c r="D103" s="277"/>
      <c r="E103" s="278"/>
      <c r="G103" s="103"/>
      <c r="H103" s="120"/>
    </row>
    <row r="104" spans="1:11" x14ac:dyDescent="0.3">
      <c r="G104" s="103"/>
      <c r="H104" s="120"/>
    </row>
  </sheetData>
  <mergeCells count="3">
    <mergeCell ref="A1:K1"/>
    <mergeCell ref="A2:K2"/>
    <mergeCell ref="A3:K3"/>
  </mergeCells>
  <pageMargins left="0.47244094488188981" right="0.70866141732283472" top="0.51181102362204722" bottom="0.47244094488188981" header="0.31496062992125984" footer="0.31496062992125984"/>
  <pageSetup paperSize="9"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1.PROFIL</vt:lpstr>
      <vt:lpstr>2.ELEMEN</vt:lpstr>
      <vt:lpstr>3.BAHAN KAJIAN</vt:lpstr>
      <vt:lpstr>4.MATA KULIAH</vt:lpstr>
      <vt:lpstr>Sebaran</vt:lpstr>
      <vt:lpstr>Per semester</vt:lpstr>
      <vt:lpstr>'3.BAHAN KAJIAN'!Print_Area</vt:lpstr>
      <vt:lpstr>'4.MATA KULIAH'!Print_Area</vt:lpstr>
      <vt:lpstr>'Per semester'!Print_Area</vt:lpstr>
      <vt:lpstr>Sebaran!Print_Area</vt:lpstr>
      <vt:lpstr>'2.ELEMEN'!Print_Titles</vt:lpstr>
      <vt:lpstr>'3.BAHAN KAJIAN'!Print_Titles</vt:lpstr>
      <vt:lpstr>'4.MATA KULIAH'!Print_Titles</vt:lpstr>
      <vt:lpstr>Sebaran!Print_Titles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sylvi dewajani</dc:creator>
  <cp:lastModifiedBy>My Desktop</cp:lastModifiedBy>
  <cp:lastPrinted>2018-07-05T07:38:52Z</cp:lastPrinted>
  <dcterms:created xsi:type="dcterms:W3CDTF">2008-09-10T02:03:54Z</dcterms:created>
  <dcterms:modified xsi:type="dcterms:W3CDTF">2018-07-19T08:38:33Z</dcterms:modified>
</cp:coreProperties>
</file>