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KURIKULUM ALL\"/>
    </mc:Choice>
  </mc:AlternateContent>
  <bookViews>
    <workbookView xWindow="0" yWindow="0" windowWidth="15120" windowHeight="7485" tabRatio="809" activeTab="5"/>
  </bookViews>
  <sheets>
    <sheet name="1.PROFIL" sheetId="9" r:id="rId1"/>
    <sheet name="2.ELEMEN" sheetId="10" r:id="rId2"/>
    <sheet name="3.BAHAN KAJIAN" sheetId="15" r:id="rId3"/>
    <sheet name="4.MATA KULIAH" sheetId="6" r:id="rId4"/>
    <sheet name="Sebaran" sheetId="21" r:id="rId5"/>
    <sheet name="Per semester" sheetId="30" r:id="rId6"/>
  </sheets>
  <definedNames>
    <definedName name="_GoBack" localSheetId="0">'1.PROFIL'!#REF!</definedName>
    <definedName name="_xlnm.Print_Area" localSheetId="2">'3.BAHAN KAJIAN'!$A$1:$AB$92</definedName>
    <definedName name="_xlnm.Print_Area" localSheetId="3">'4.MATA KULIAH'!$A$1:$I$142</definedName>
    <definedName name="_xlnm.Print_Area" localSheetId="5">'Per semester'!$I$13</definedName>
    <definedName name="_xlnm.Print_Area" localSheetId="4">Sebaran!$A$1:$M$138</definedName>
    <definedName name="_xlnm.Print_Titles" localSheetId="1">'2.ELEMEN'!$1:$3</definedName>
    <definedName name="_xlnm.Print_Titles" localSheetId="2">'3.BAHAN KAJIAN'!$1:$3</definedName>
    <definedName name="_xlnm.Print_Titles" localSheetId="3">'4.MATA KULIAH'!$5:$5</definedName>
    <definedName name="_xlnm.Print_Titles" localSheetId="4">Sebaran!$5:$6</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44" i="30" l="1"/>
  <c r="B96" i="30"/>
  <c r="B97" i="30"/>
  <c r="B98" i="30"/>
  <c r="B99" i="30"/>
  <c r="B100" i="30"/>
  <c r="B101" i="30"/>
  <c r="B95" i="30"/>
  <c r="H85" i="30"/>
  <c r="H86" i="30"/>
  <c r="H87" i="30"/>
  <c r="H88" i="30"/>
  <c r="H89" i="30"/>
  <c r="H90" i="30"/>
  <c r="H84" i="30"/>
  <c r="H74" i="30"/>
  <c r="H75" i="30"/>
  <c r="H76" i="30"/>
  <c r="H77" i="30"/>
  <c r="H78" i="30"/>
  <c r="H79" i="30"/>
  <c r="H73" i="30"/>
  <c r="B85" i="30"/>
  <c r="B86" i="30"/>
  <c r="B87" i="30"/>
  <c r="B88" i="30"/>
  <c r="B89" i="30"/>
  <c r="B90" i="30"/>
  <c r="B84" i="30"/>
  <c r="B74" i="30"/>
  <c r="B75" i="30"/>
  <c r="B76" i="30"/>
  <c r="B77" i="30"/>
  <c r="B78" i="30"/>
  <c r="B79" i="30"/>
  <c r="B73" i="30"/>
  <c r="C96" i="30"/>
  <c r="C98" i="30"/>
  <c r="C100" i="30"/>
  <c r="C131" i="21"/>
  <c r="C132" i="21"/>
  <c r="C97" i="30"/>
  <c r="C133" i="21"/>
  <c r="C134" i="21"/>
  <c r="C99" i="30"/>
  <c r="C135" i="21"/>
  <c r="C136" i="21"/>
  <c r="C101" i="30"/>
  <c r="C130" i="21"/>
  <c r="C95" i="30"/>
  <c r="C126" i="21"/>
  <c r="L138" i="21"/>
  <c r="I138" i="21"/>
  <c r="H138" i="21"/>
  <c r="E138" i="21"/>
  <c r="D138" i="21"/>
  <c r="C138" i="21"/>
  <c r="L137" i="21"/>
  <c r="K137" i="21"/>
  <c r="K138" i="21"/>
  <c r="J137" i="21"/>
  <c r="J138" i="21"/>
  <c r="I137" i="21"/>
  <c r="H137" i="21"/>
  <c r="G137" i="21"/>
  <c r="G138" i="21"/>
  <c r="F137" i="21"/>
  <c r="F138" i="21"/>
  <c r="E137" i="21"/>
  <c r="D137" i="21"/>
  <c r="C137" i="21"/>
  <c r="D136" i="21"/>
  <c r="D135" i="21"/>
  <c r="D134" i="21"/>
  <c r="D133" i="21"/>
  <c r="D132" i="21"/>
  <c r="D131" i="21"/>
  <c r="A131" i="21"/>
  <c r="A132" i="21"/>
  <c r="A133" i="21"/>
  <c r="A134" i="21"/>
  <c r="A135" i="21"/>
  <c r="A136" i="21"/>
  <c r="D130" i="21"/>
  <c r="C129" i="21"/>
  <c r="A83" i="15"/>
  <c r="G137" i="6"/>
  <c r="G136" i="6"/>
  <c r="E135" i="6"/>
  <c r="F135" i="6"/>
  <c r="E134" i="6"/>
  <c r="F134" i="6"/>
  <c r="F133" i="6"/>
  <c r="E133" i="6"/>
  <c r="E132" i="6"/>
  <c r="F132" i="6"/>
  <c r="E131" i="6"/>
  <c r="F131" i="6"/>
  <c r="E130" i="6"/>
  <c r="F130" i="6"/>
  <c r="F129" i="6"/>
  <c r="E129" i="6"/>
  <c r="A96" i="30"/>
  <c r="A97" i="30"/>
  <c r="A98" i="30"/>
  <c r="A99" i="30"/>
  <c r="A100" i="30"/>
  <c r="A101" i="30"/>
  <c r="C128" i="21"/>
  <c r="L127" i="21"/>
  <c r="K127" i="21"/>
  <c r="J127" i="21"/>
  <c r="I127" i="21"/>
  <c r="H127" i="21"/>
  <c r="G127" i="21"/>
  <c r="F127" i="21"/>
  <c r="E127" i="21"/>
  <c r="C127" i="21"/>
  <c r="D126" i="21"/>
  <c r="D100" i="30"/>
  <c r="I90" i="30"/>
  <c r="D125" i="21"/>
  <c r="D99" i="30"/>
  <c r="C125" i="21"/>
  <c r="I89" i="30"/>
  <c r="D124" i="21"/>
  <c r="D98" i="30"/>
  <c r="C124" i="21"/>
  <c r="I88" i="30"/>
  <c r="D123" i="21"/>
  <c r="D97" i="30"/>
  <c r="C123" i="21"/>
  <c r="I87" i="30"/>
  <c r="D122" i="21"/>
  <c r="J86" i="30"/>
  <c r="C122" i="21"/>
  <c r="I86" i="30"/>
  <c r="D121" i="21"/>
  <c r="J85" i="30"/>
  <c r="C121" i="21"/>
  <c r="I85" i="30"/>
  <c r="A121" i="21"/>
  <c r="A122" i="21"/>
  <c r="A123" i="21"/>
  <c r="A124" i="21"/>
  <c r="A125" i="21"/>
  <c r="A126" i="21"/>
  <c r="D120" i="21"/>
  <c r="J84" i="30"/>
  <c r="C120" i="21"/>
  <c r="I84" i="30"/>
  <c r="C119" i="21"/>
  <c r="E119" i="6"/>
  <c r="E120" i="6"/>
  <c r="F120" i="6"/>
  <c r="E121" i="6"/>
  <c r="F121" i="6"/>
  <c r="E122" i="6"/>
  <c r="F122" i="6"/>
  <c r="E123" i="6"/>
  <c r="F123" i="6"/>
  <c r="E124" i="6"/>
  <c r="F124" i="6"/>
  <c r="E125" i="6"/>
  <c r="F125" i="6"/>
  <c r="G126" i="6"/>
  <c r="D127" i="21"/>
  <c r="F119" i="6"/>
  <c r="D102" i="30"/>
  <c r="J88" i="30"/>
  <c r="J87" i="30"/>
  <c r="J90" i="30"/>
  <c r="J89" i="30"/>
  <c r="G85" i="30"/>
  <c r="G86" i="30"/>
  <c r="G87" i="30"/>
  <c r="G88" i="30"/>
  <c r="G89" i="30"/>
  <c r="G90" i="30"/>
  <c r="J91" i="30"/>
  <c r="A58" i="30"/>
  <c r="A59" i="30"/>
  <c r="A60" i="30"/>
  <c r="G43" i="30"/>
  <c r="G44" i="30"/>
  <c r="G45" i="30"/>
  <c r="G46" i="30"/>
  <c r="G47" i="30"/>
  <c r="G48" i="30"/>
  <c r="G49" i="30"/>
  <c r="G50" i="30"/>
  <c r="A43" i="30"/>
  <c r="A44" i="30"/>
  <c r="A45" i="30"/>
  <c r="A46" i="30"/>
  <c r="A47" i="30"/>
  <c r="A48" i="30"/>
  <c r="A49" i="30"/>
  <c r="A50" i="30"/>
  <c r="A51" i="30"/>
  <c r="G26" i="30"/>
  <c r="G27" i="30"/>
  <c r="G28" i="30"/>
  <c r="G29" i="30"/>
  <c r="G30" i="30"/>
  <c r="G31" i="30"/>
  <c r="G32" i="30"/>
  <c r="G33" i="30"/>
  <c r="G34" i="30"/>
  <c r="G35" i="30"/>
  <c r="G36" i="30"/>
  <c r="A26" i="30"/>
  <c r="A27" i="30"/>
  <c r="A28" i="30"/>
  <c r="A29" i="30"/>
  <c r="A30" i="30"/>
  <c r="A31" i="30"/>
  <c r="A32" i="30"/>
  <c r="A33" i="30"/>
  <c r="A34" i="30"/>
  <c r="A35" i="30"/>
  <c r="A36" i="30"/>
  <c r="C52" i="21"/>
  <c r="D91" i="21"/>
  <c r="J48" i="30"/>
  <c r="C53" i="21"/>
  <c r="I48" i="30"/>
  <c r="E52" i="6"/>
  <c r="F52" i="6"/>
  <c r="C49" i="21"/>
  <c r="D61" i="21"/>
  <c r="D46" i="30"/>
  <c r="C61" i="21"/>
  <c r="C46" i="30"/>
  <c r="I59" i="6"/>
  <c r="E60" i="6"/>
  <c r="F60" i="6"/>
  <c r="A9" i="6"/>
  <c r="A10" i="6"/>
  <c r="A11" i="6"/>
  <c r="A12" i="6"/>
  <c r="A14" i="6"/>
  <c r="A15" i="6"/>
  <c r="D29" i="21"/>
  <c r="D43" i="30"/>
  <c r="D78" i="21"/>
  <c r="D58" i="30"/>
  <c r="D52" i="21"/>
  <c r="D59" i="30"/>
  <c r="D68" i="21"/>
  <c r="D60" i="30"/>
  <c r="D62" i="21"/>
  <c r="J42" i="30"/>
  <c r="D47" i="21"/>
  <c r="J43" i="30"/>
  <c r="D67" i="21"/>
  <c r="J44" i="30"/>
  <c r="D95" i="21"/>
  <c r="D51" i="21"/>
  <c r="J49" i="30"/>
  <c r="D63" i="21"/>
  <c r="J50" i="30"/>
  <c r="D59" i="21"/>
  <c r="D42" i="30"/>
  <c r="D12" i="21"/>
  <c r="J26" i="30"/>
  <c r="D37" i="21"/>
  <c r="D30" i="30"/>
  <c r="D46" i="21"/>
  <c r="D44" i="30"/>
  <c r="D66" i="21"/>
  <c r="D45" i="30"/>
  <c r="D79" i="21"/>
  <c r="D15" i="30"/>
  <c r="D28" i="21"/>
  <c r="J25" i="30"/>
  <c r="D23" i="21"/>
  <c r="D29" i="30"/>
  <c r="D39" i="21"/>
  <c r="J27" i="30"/>
  <c r="D54" i="21"/>
  <c r="J30" i="30"/>
  <c r="D56" i="21"/>
  <c r="D76" i="21"/>
  <c r="J33" i="30"/>
  <c r="D84" i="21"/>
  <c r="J34" i="30"/>
  <c r="D30" i="21"/>
  <c r="D25" i="30"/>
  <c r="D11" i="21"/>
  <c r="D26" i="30"/>
  <c r="D18" i="21"/>
  <c r="D27" i="30"/>
  <c r="D27" i="21"/>
  <c r="D28" i="30"/>
  <c r="D44" i="21"/>
  <c r="D41" i="21"/>
  <c r="D31" i="30"/>
  <c r="D70" i="21"/>
  <c r="D33" i="30"/>
  <c r="D81" i="21"/>
  <c r="D34" i="30"/>
  <c r="D49" i="21"/>
  <c r="D20" i="21"/>
  <c r="J7" i="30"/>
  <c r="D36" i="21"/>
  <c r="J8" i="30"/>
  <c r="D33" i="21"/>
  <c r="J9" i="30"/>
  <c r="D16" i="21"/>
  <c r="J11" i="30"/>
  <c r="D17" i="21"/>
  <c r="J12" i="30"/>
  <c r="D22" i="21"/>
  <c r="J13" i="30"/>
  <c r="D25" i="21"/>
  <c r="J14" i="30"/>
  <c r="J10" i="30"/>
  <c r="D72" i="21"/>
  <c r="D7" i="30"/>
  <c r="D9" i="21"/>
  <c r="D8" i="30"/>
  <c r="D13" i="21"/>
  <c r="D9" i="30"/>
  <c r="D15" i="21"/>
  <c r="D10" i="30"/>
  <c r="D21" i="21"/>
  <c r="D11" i="30"/>
  <c r="D40" i="21"/>
  <c r="D12" i="30"/>
  <c r="D82" i="21"/>
  <c r="D13" i="30"/>
  <c r="D85" i="21"/>
  <c r="D14" i="30"/>
  <c r="D86" i="21"/>
  <c r="D16" i="30"/>
  <c r="D83" i="21"/>
  <c r="D57" i="30"/>
  <c r="I37" i="6"/>
  <c r="J6" i="6"/>
  <c r="G96" i="6"/>
  <c r="G86" i="6"/>
  <c r="J33" i="6"/>
  <c r="J97" i="30"/>
  <c r="J63" i="6"/>
  <c r="J98" i="30"/>
  <c r="J87" i="6"/>
  <c r="J99" i="30"/>
  <c r="D110" i="21"/>
  <c r="D84" i="30"/>
  <c r="D111" i="21"/>
  <c r="D85" i="30"/>
  <c r="D112" i="21"/>
  <c r="D86" i="30"/>
  <c r="D113" i="21"/>
  <c r="D87" i="30"/>
  <c r="D114" i="21"/>
  <c r="D88" i="30"/>
  <c r="D115" i="21"/>
  <c r="D89" i="30"/>
  <c r="D116" i="21"/>
  <c r="D90" i="30"/>
  <c r="C116" i="21"/>
  <c r="C90" i="30"/>
  <c r="A85" i="30"/>
  <c r="A86" i="30"/>
  <c r="A87" i="30"/>
  <c r="A88" i="30"/>
  <c r="A89" i="30"/>
  <c r="A90" i="30"/>
  <c r="C115" i="21"/>
  <c r="C89" i="30"/>
  <c r="C114" i="21"/>
  <c r="C88" i="30"/>
  <c r="C113" i="21"/>
  <c r="C87" i="30"/>
  <c r="C112" i="21"/>
  <c r="C86" i="30"/>
  <c r="C111" i="21"/>
  <c r="C85" i="30"/>
  <c r="C110" i="21"/>
  <c r="C84" i="30"/>
  <c r="D100" i="21"/>
  <c r="J73" i="30"/>
  <c r="D101" i="21"/>
  <c r="J74" i="30"/>
  <c r="D102" i="21"/>
  <c r="J75" i="30"/>
  <c r="D103" i="21"/>
  <c r="J76" i="30"/>
  <c r="D104" i="21"/>
  <c r="J77" i="30"/>
  <c r="D105" i="21"/>
  <c r="J78" i="30"/>
  <c r="D106" i="21"/>
  <c r="J79" i="30"/>
  <c r="C105" i="21"/>
  <c r="I78" i="30"/>
  <c r="G74" i="30"/>
  <c r="G75" i="30"/>
  <c r="G76" i="30"/>
  <c r="G77" i="30"/>
  <c r="G78" i="30"/>
  <c r="G79" i="30"/>
  <c r="C102" i="21"/>
  <c r="I75" i="30"/>
  <c r="C103" i="21"/>
  <c r="I76" i="30"/>
  <c r="C101" i="21"/>
  <c r="I74" i="30"/>
  <c r="C106" i="21"/>
  <c r="I79" i="30"/>
  <c r="C100" i="21"/>
  <c r="I73" i="30"/>
  <c r="C104" i="21"/>
  <c r="I77" i="30"/>
  <c r="D90" i="21"/>
  <c r="D73" i="30"/>
  <c r="D74" i="30"/>
  <c r="D92" i="21"/>
  <c r="D75" i="30"/>
  <c r="D93" i="21"/>
  <c r="D76" i="30"/>
  <c r="D94" i="21"/>
  <c r="D77" i="30"/>
  <c r="D96" i="21"/>
  <c r="D79" i="30"/>
  <c r="C96" i="21"/>
  <c r="C79" i="30"/>
  <c r="A74" i="30"/>
  <c r="A75" i="30"/>
  <c r="A76" i="30"/>
  <c r="A77" i="30"/>
  <c r="A78" i="30"/>
  <c r="A79" i="30"/>
  <c r="C95" i="21"/>
  <c r="C78" i="30"/>
  <c r="C94" i="21"/>
  <c r="C77" i="30"/>
  <c r="C93" i="21"/>
  <c r="C76" i="30"/>
  <c r="C92" i="21"/>
  <c r="C75" i="30"/>
  <c r="C91" i="21"/>
  <c r="C74" i="30"/>
  <c r="C90" i="21"/>
  <c r="C73" i="30"/>
  <c r="C68" i="21"/>
  <c r="C60" i="30"/>
  <c r="C59" i="30"/>
  <c r="C78" i="21"/>
  <c r="C58" i="30"/>
  <c r="C29" i="21"/>
  <c r="C43" i="30"/>
  <c r="C50" i="21"/>
  <c r="C51" i="30"/>
  <c r="C63" i="21"/>
  <c r="I50" i="30"/>
  <c r="C51" i="21"/>
  <c r="I49" i="30"/>
  <c r="C79" i="21"/>
  <c r="C15" i="30"/>
  <c r="C66" i="21"/>
  <c r="C45" i="30"/>
  <c r="C46" i="21"/>
  <c r="C83" i="21"/>
  <c r="C34" i="30"/>
  <c r="C43" i="21"/>
  <c r="I29" i="30"/>
  <c r="C67" i="21"/>
  <c r="I44" i="30"/>
  <c r="C37" i="21"/>
  <c r="C30" i="30"/>
  <c r="C47" i="21"/>
  <c r="I43" i="30"/>
  <c r="C12" i="21"/>
  <c r="I26" i="30"/>
  <c r="C62" i="21"/>
  <c r="I42" i="30"/>
  <c r="C59" i="21"/>
  <c r="C42" i="30"/>
  <c r="C84" i="21"/>
  <c r="C31" i="30"/>
  <c r="C81" i="21"/>
  <c r="C57" i="30"/>
  <c r="C76" i="21"/>
  <c r="I33" i="30"/>
  <c r="C70" i="21"/>
  <c r="C33" i="30"/>
  <c r="C73" i="21"/>
  <c r="I32" i="30"/>
  <c r="C57" i="21"/>
  <c r="C32" i="30"/>
  <c r="C56" i="21"/>
  <c r="I31" i="30"/>
  <c r="C41" i="21"/>
  <c r="I34" i="30"/>
  <c r="C54" i="21"/>
  <c r="I30" i="30"/>
  <c r="C44" i="21"/>
  <c r="I28" i="30"/>
  <c r="C27" i="21"/>
  <c r="C28" i="30"/>
  <c r="C39" i="21"/>
  <c r="I27" i="30"/>
  <c r="C18" i="21"/>
  <c r="C27" i="30"/>
  <c r="C23" i="21"/>
  <c r="C29" i="30"/>
  <c r="C11" i="21"/>
  <c r="C26" i="30"/>
  <c r="C28" i="21"/>
  <c r="I25" i="30"/>
  <c r="C30" i="21"/>
  <c r="C25" i="30"/>
  <c r="A8" i="30"/>
  <c r="A9" i="30"/>
  <c r="A10" i="30"/>
  <c r="A11" i="30"/>
  <c r="A12" i="30"/>
  <c r="A13" i="30"/>
  <c r="A14" i="30"/>
  <c r="A15" i="30"/>
  <c r="A16" i="30"/>
  <c r="A17" i="30"/>
  <c r="A18" i="30"/>
  <c r="A19" i="30"/>
  <c r="G8" i="30"/>
  <c r="G9" i="30"/>
  <c r="G10" i="30"/>
  <c r="G11" i="30"/>
  <c r="G12" i="30"/>
  <c r="G13" i="30"/>
  <c r="G14" i="30"/>
  <c r="G15" i="30"/>
  <c r="G16" i="30"/>
  <c r="G17" i="30"/>
  <c r="C86" i="21"/>
  <c r="C16" i="30"/>
  <c r="I15" i="30"/>
  <c r="C25" i="21"/>
  <c r="I14" i="30"/>
  <c r="C85" i="21"/>
  <c r="C14" i="30"/>
  <c r="C22" i="21"/>
  <c r="I13" i="30"/>
  <c r="C82" i="21"/>
  <c r="C13" i="30"/>
  <c r="C17" i="21"/>
  <c r="I12" i="30"/>
  <c r="C40" i="21"/>
  <c r="C12" i="30"/>
  <c r="C16" i="21"/>
  <c r="I11" i="30"/>
  <c r="C21" i="21"/>
  <c r="C11" i="30"/>
  <c r="C10" i="21"/>
  <c r="I10" i="30"/>
  <c r="C15" i="21"/>
  <c r="C10" i="30"/>
  <c r="C33" i="21"/>
  <c r="I9" i="30"/>
  <c r="C13" i="21"/>
  <c r="C9" i="30"/>
  <c r="C36" i="21"/>
  <c r="I8" i="30"/>
  <c r="C9" i="21"/>
  <c r="C8" i="30"/>
  <c r="C20" i="21"/>
  <c r="I7" i="30"/>
  <c r="C72" i="21"/>
  <c r="C7" i="30"/>
  <c r="I79" i="6"/>
  <c r="I76" i="6"/>
  <c r="I73" i="6"/>
  <c r="I70" i="6"/>
  <c r="I68" i="6"/>
  <c r="I64" i="6"/>
  <c r="I57" i="6"/>
  <c r="I54" i="6"/>
  <c r="I47" i="6"/>
  <c r="I44" i="6"/>
  <c r="I41" i="6"/>
  <c r="I34" i="6"/>
  <c r="I30" i="6"/>
  <c r="I25" i="6"/>
  <c r="I23" i="6"/>
  <c r="I18" i="6"/>
  <c r="I13" i="6"/>
  <c r="I7" i="6"/>
  <c r="L87" i="21"/>
  <c r="K87" i="21"/>
  <c r="J87" i="21"/>
  <c r="I87" i="21"/>
  <c r="H87" i="21"/>
  <c r="G87" i="21"/>
  <c r="F87" i="21"/>
  <c r="E87" i="21"/>
  <c r="D50" i="21"/>
  <c r="D57" i="21"/>
  <c r="D73" i="21"/>
  <c r="L117" i="21"/>
  <c r="K117" i="21"/>
  <c r="J117" i="21"/>
  <c r="I117" i="21"/>
  <c r="H117" i="21"/>
  <c r="G117" i="21"/>
  <c r="F117" i="21"/>
  <c r="E117" i="21"/>
  <c r="L107" i="21"/>
  <c r="K107" i="21"/>
  <c r="J107" i="21"/>
  <c r="I107" i="21"/>
  <c r="H107" i="21"/>
  <c r="G107" i="21"/>
  <c r="F107" i="21"/>
  <c r="E107" i="21"/>
  <c r="A9" i="21"/>
  <c r="A10" i="21"/>
  <c r="A11" i="21"/>
  <c r="A12" i="21"/>
  <c r="A13" i="21"/>
  <c r="A111" i="21"/>
  <c r="A112" i="21"/>
  <c r="A113" i="21"/>
  <c r="A114" i="21"/>
  <c r="A115" i="21"/>
  <c r="A116" i="21"/>
  <c r="A101" i="21"/>
  <c r="A102" i="21"/>
  <c r="A103" i="21"/>
  <c r="A104" i="21"/>
  <c r="A105" i="21"/>
  <c r="A106" i="21"/>
  <c r="A91" i="21"/>
  <c r="A92" i="21"/>
  <c r="A93" i="21"/>
  <c r="A94" i="21"/>
  <c r="A95" i="21"/>
  <c r="A96" i="21"/>
  <c r="G116" i="6"/>
  <c r="D117" i="21"/>
  <c r="G106" i="6"/>
  <c r="D107" i="21"/>
  <c r="E11" i="6"/>
  <c r="F11" i="6"/>
  <c r="A6" i="15"/>
  <c r="A7" i="15"/>
  <c r="A8" i="15"/>
  <c r="A9" i="15"/>
  <c r="A10" i="15"/>
  <c r="A11" i="15"/>
  <c r="A12" i="15"/>
  <c r="A13" i="15"/>
  <c r="A14" i="15"/>
  <c r="A16" i="15"/>
  <c r="A17" i="15"/>
  <c r="A18" i="15"/>
  <c r="A19" i="15"/>
  <c r="A20" i="15"/>
  <c r="A21" i="15"/>
  <c r="A22" i="15"/>
  <c r="A23" i="15"/>
  <c r="A25" i="15"/>
  <c r="A26" i="15"/>
  <c r="A27" i="15"/>
  <c r="A28" i="15"/>
  <c r="A29" i="15"/>
  <c r="A30" i="15"/>
  <c r="A32" i="15"/>
  <c r="A33" i="15"/>
  <c r="A34" i="15"/>
  <c r="A35" i="15"/>
  <c r="A36" i="15"/>
  <c r="A37" i="15"/>
  <c r="A38" i="15"/>
  <c r="F42" i="6"/>
  <c r="C99" i="21"/>
  <c r="C98" i="21"/>
  <c r="C97" i="21"/>
  <c r="E53" i="6"/>
  <c r="F53" i="6"/>
  <c r="J97" i="21"/>
  <c r="J128" i="21"/>
  <c r="B13" i="6"/>
  <c r="C14" i="21"/>
  <c r="B54" i="6"/>
  <c r="C55" i="21"/>
  <c r="B73" i="6"/>
  <c r="C74" i="21"/>
  <c r="B68" i="6"/>
  <c r="C69" i="21"/>
  <c r="B47" i="6"/>
  <c r="C48" i="21"/>
  <c r="B44" i="6"/>
  <c r="C45" i="21"/>
  <c r="B30" i="6"/>
  <c r="C31" i="21"/>
  <c r="B31" i="6"/>
  <c r="C32" i="21"/>
  <c r="B79" i="6"/>
  <c r="C80" i="21"/>
  <c r="B76" i="6"/>
  <c r="C77" i="21"/>
  <c r="B74" i="6"/>
  <c r="C75" i="21"/>
  <c r="B70" i="6"/>
  <c r="C71" i="21"/>
  <c r="B64" i="6"/>
  <c r="C65" i="21"/>
  <c r="B59" i="6"/>
  <c r="C60" i="21"/>
  <c r="B57" i="6"/>
  <c r="C58" i="21"/>
  <c r="B41" i="6"/>
  <c r="C42" i="21"/>
  <c r="B34" i="6"/>
  <c r="C35" i="21"/>
  <c r="B25" i="6"/>
  <c r="C26" i="21"/>
  <c r="B18" i="6"/>
  <c r="C19" i="21"/>
  <c r="B7" i="6"/>
  <c r="C8" i="21"/>
  <c r="A6" i="10"/>
  <c r="A7" i="10"/>
  <c r="A8" i="10"/>
  <c r="A9" i="10"/>
  <c r="A10" i="10"/>
  <c r="A11" i="10"/>
  <c r="A12" i="10"/>
  <c r="A13" i="10"/>
  <c r="A14" i="10"/>
  <c r="A16" i="10"/>
  <c r="A17" i="10"/>
  <c r="A18" i="10"/>
  <c r="A19" i="10"/>
  <c r="A20" i="10"/>
  <c r="A21" i="10"/>
  <c r="A22" i="10"/>
  <c r="A23" i="10"/>
  <c r="A25" i="10"/>
  <c r="A26" i="10"/>
  <c r="A27" i="10"/>
  <c r="A54" i="10"/>
  <c r="A55" i="10"/>
  <c r="A56" i="10"/>
  <c r="A57" i="10"/>
  <c r="N51" i="6"/>
  <c r="L97" i="21"/>
  <c r="L128" i="21"/>
  <c r="K97" i="21"/>
  <c r="K128" i="21"/>
  <c r="I97" i="21"/>
  <c r="I128" i="21"/>
  <c r="H97" i="21"/>
  <c r="H128" i="21"/>
  <c r="G97" i="21"/>
  <c r="F97" i="21"/>
  <c r="F128" i="21"/>
  <c r="E97" i="21"/>
  <c r="E128" i="21"/>
  <c r="J118" i="21"/>
  <c r="E72" i="6"/>
  <c r="F72" i="6"/>
  <c r="C118" i="21"/>
  <c r="C117" i="21"/>
  <c r="C109" i="21"/>
  <c r="C89" i="21"/>
  <c r="C108" i="21"/>
  <c r="C107" i="21"/>
  <c r="C88" i="21"/>
  <c r="C87" i="21"/>
  <c r="C64" i="21"/>
  <c r="C38" i="21"/>
  <c r="C34" i="21"/>
  <c r="C24" i="21"/>
  <c r="C7" i="21"/>
  <c r="E51" i="6"/>
  <c r="F51" i="6"/>
  <c r="E50" i="6"/>
  <c r="F50" i="6"/>
  <c r="E62" i="6"/>
  <c r="F62" i="6"/>
  <c r="E49" i="6"/>
  <c r="F49" i="6"/>
  <c r="E48" i="6"/>
  <c r="F48" i="6"/>
  <c r="E85" i="6"/>
  <c r="F85" i="6"/>
  <c r="E84" i="6"/>
  <c r="F84" i="6"/>
  <c r="E83" i="6"/>
  <c r="F83" i="6"/>
  <c r="E82" i="6"/>
  <c r="F82" i="6"/>
  <c r="E81" i="6"/>
  <c r="E80" i="6"/>
  <c r="F80" i="6"/>
  <c r="E78" i="6"/>
  <c r="F78" i="6"/>
  <c r="E77" i="6"/>
  <c r="F77" i="6"/>
  <c r="E75" i="6"/>
  <c r="F75" i="6"/>
  <c r="E71" i="6"/>
  <c r="F71" i="6"/>
  <c r="E67" i="6"/>
  <c r="F67" i="6"/>
  <c r="E66" i="6"/>
  <c r="F66" i="6"/>
  <c r="E65" i="6"/>
  <c r="E69" i="6"/>
  <c r="F69" i="6"/>
  <c r="E61" i="6"/>
  <c r="F61" i="6"/>
  <c r="E58" i="6"/>
  <c r="F58" i="6"/>
  <c r="E56" i="6"/>
  <c r="F56" i="6"/>
  <c r="E55" i="6"/>
  <c r="F55" i="6"/>
  <c r="E46" i="6"/>
  <c r="F46" i="6"/>
  <c r="E45" i="6"/>
  <c r="F45" i="6"/>
  <c r="E40" i="6"/>
  <c r="F40" i="6"/>
  <c r="E43" i="6"/>
  <c r="F43" i="6"/>
  <c r="E39" i="6"/>
  <c r="F39" i="6"/>
  <c r="E38" i="6"/>
  <c r="F38" i="6"/>
  <c r="E32" i="6"/>
  <c r="E28" i="6"/>
  <c r="F28" i="6"/>
  <c r="E27" i="6"/>
  <c r="F27" i="6"/>
  <c r="E29" i="6"/>
  <c r="F29" i="6"/>
  <c r="E36" i="6"/>
  <c r="E35" i="6"/>
  <c r="F35" i="6"/>
  <c r="E26" i="6"/>
  <c r="F26" i="6"/>
  <c r="E24" i="6"/>
  <c r="F24" i="6"/>
  <c r="E22" i="6"/>
  <c r="F22" i="6"/>
  <c r="E21" i="6"/>
  <c r="F21" i="6"/>
  <c r="E20" i="6"/>
  <c r="F20" i="6"/>
  <c r="E19" i="6"/>
  <c r="F19" i="6"/>
  <c r="E17" i="6"/>
  <c r="F17" i="6"/>
  <c r="E16" i="6"/>
  <c r="F16" i="6"/>
  <c r="E15" i="6"/>
  <c r="F15" i="6"/>
  <c r="E14" i="6"/>
  <c r="F14" i="6"/>
  <c r="E12" i="6"/>
  <c r="F12" i="6"/>
  <c r="E10" i="6"/>
  <c r="F10" i="6"/>
  <c r="E9" i="6"/>
  <c r="F9" i="6"/>
  <c r="F81" i="6"/>
  <c r="F65" i="6"/>
  <c r="F32" i="6"/>
  <c r="F36" i="6"/>
  <c r="E8" i="6"/>
  <c r="F8" i="6"/>
  <c r="E115" i="6"/>
  <c r="F115" i="6"/>
  <c r="E114" i="6"/>
  <c r="F114" i="6"/>
  <c r="E112" i="6"/>
  <c r="F112" i="6"/>
  <c r="E113" i="6"/>
  <c r="F113" i="6"/>
  <c r="E109" i="6"/>
  <c r="F109" i="6"/>
  <c r="E111" i="6"/>
  <c r="F111" i="6"/>
  <c r="E110" i="6"/>
  <c r="F110" i="6"/>
  <c r="E95" i="6"/>
  <c r="F95" i="6"/>
  <c r="E94" i="6"/>
  <c r="F94" i="6"/>
  <c r="E93" i="6"/>
  <c r="F93" i="6"/>
  <c r="E92" i="6"/>
  <c r="F92" i="6"/>
  <c r="E91" i="6"/>
  <c r="F91" i="6"/>
  <c r="E90" i="6"/>
  <c r="F90" i="6"/>
  <c r="E89" i="6"/>
  <c r="F89" i="6"/>
  <c r="E105" i="6"/>
  <c r="F105" i="6"/>
  <c r="E102" i="6"/>
  <c r="F102" i="6"/>
  <c r="E99" i="6"/>
  <c r="F99" i="6"/>
  <c r="E101" i="6"/>
  <c r="F101" i="6"/>
  <c r="E104" i="6"/>
  <c r="F104" i="6"/>
  <c r="E103" i="6"/>
  <c r="F103" i="6"/>
  <c r="E100" i="6"/>
  <c r="F100" i="6"/>
  <c r="C145" i="6"/>
  <c r="G127" i="6"/>
  <c r="D128" i="21"/>
  <c r="F118" i="21"/>
  <c r="G98" i="21"/>
  <c r="G128" i="21"/>
  <c r="J59" i="30"/>
  <c r="D61" i="30"/>
  <c r="C146" i="6"/>
  <c r="A59" i="10"/>
  <c r="A61" i="10"/>
  <c r="A63" i="10"/>
  <c r="A64" i="10"/>
  <c r="A65" i="10"/>
  <c r="A66" i="10"/>
  <c r="A67" i="10"/>
  <c r="A68" i="10"/>
  <c r="A69" i="10"/>
  <c r="A70" i="10"/>
  <c r="A71" i="10"/>
  <c r="A73" i="10"/>
  <c r="A74" i="10"/>
  <c r="A75" i="10"/>
  <c r="A77" i="10"/>
  <c r="A78" i="10"/>
  <c r="A79" i="10"/>
  <c r="A80" i="10"/>
  <c r="A81" i="10"/>
  <c r="A82" i="10"/>
  <c r="A84" i="10"/>
  <c r="A85" i="10"/>
  <c r="A86" i="10"/>
  <c r="A87" i="10"/>
  <c r="A88" i="10"/>
  <c r="A89" i="10"/>
  <c r="A90" i="10"/>
  <c r="E98" i="21"/>
  <c r="I98" i="21"/>
  <c r="F98" i="21"/>
  <c r="K108" i="21"/>
  <c r="A66" i="15"/>
  <c r="A68" i="15"/>
  <c r="A70" i="15"/>
  <c r="A71" i="15"/>
  <c r="A72" i="15"/>
  <c r="A73" i="15"/>
  <c r="A74" i="15"/>
  <c r="A75" i="15"/>
  <c r="A76" i="15"/>
  <c r="A77" i="15"/>
  <c r="A78" i="15"/>
  <c r="A80" i="15"/>
  <c r="A81" i="15"/>
  <c r="A82" i="15"/>
  <c r="H98" i="21"/>
  <c r="L98" i="21"/>
  <c r="F108" i="21"/>
  <c r="H108" i="21"/>
  <c r="L108" i="21"/>
  <c r="L118" i="21"/>
  <c r="E118" i="21"/>
  <c r="G118" i="21"/>
  <c r="I118" i="21"/>
  <c r="K118" i="21"/>
  <c r="H118" i="21"/>
  <c r="G108" i="21"/>
  <c r="E108" i="21"/>
  <c r="I108" i="21"/>
  <c r="K98" i="21"/>
  <c r="D97" i="21"/>
  <c r="J98" i="21"/>
  <c r="J108" i="21"/>
  <c r="J31" i="30"/>
  <c r="D47" i="30"/>
  <c r="D52" i="30"/>
  <c r="J80" i="30"/>
  <c r="G97" i="6"/>
  <c r="D98" i="21"/>
  <c r="A16" i="6"/>
  <c r="A16" i="21"/>
  <c r="D91" i="30"/>
  <c r="D20" i="30"/>
  <c r="D21" i="30"/>
  <c r="J15" i="30"/>
  <c r="J18" i="30"/>
  <c r="J47" i="30"/>
  <c r="J51" i="30"/>
  <c r="D78" i="30"/>
  <c r="D80" i="30"/>
  <c r="A15" i="21"/>
  <c r="D87" i="21"/>
  <c r="J32" i="30"/>
  <c r="D32" i="30"/>
  <c r="G107" i="6"/>
  <c r="D108" i="21"/>
  <c r="G117" i="6"/>
  <c r="D118" i="21"/>
  <c r="J86" i="6"/>
  <c r="J96" i="30"/>
  <c r="J100" i="30"/>
  <c r="A88" i="15"/>
  <c r="A89" i="15"/>
  <c r="A90" i="15"/>
  <c r="A91" i="15"/>
  <c r="A92" i="15"/>
  <c r="J37" i="30"/>
  <c r="J97" i="6"/>
  <c r="K6" i="6"/>
  <c r="K96" i="30"/>
  <c r="A17" i="21"/>
  <c r="A17" i="6"/>
  <c r="D37" i="30"/>
  <c r="J19" i="30"/>
  <c r="K33" i="6"/>
  <c r="K97" i="30"/>
  <c r="D38" i="30"/>
  <c r="J38" i="30"/>
  <c r="D53" i="30"/>
  <c r="K87" i="6"/>
  <c r="K99" i="30"/>
  <c r="K63" i="6"/>
  <c r="K98" i="30"/>
  <c r="K86" i="6"/>
  <c r="A19" i="6"/>
  <c r="A18" i="21"/>
  <c r="K97" i="6"/>
  <c r="J52" i="30"/>
  <c r="K100" i="30"/>
  <c r="A20" i="6"/>
  <c r="A20" i="21"/>
  <c r="D62" i="30"/>
  <c r="J60" i="30"/>
  <c r="A21" i="6"/>
  <c r="A21" i="21"/>
  <c r="A22" i="21"/>
  <c r="A22" i="6"/>
  <c r="A24" i="6"/>
  <c r="A23" i="21"/>
  <c r="A26" i="6"/>
  <c r="A25" i="21"/>
  <c r="A27" i="6"/>
  <c r="A27" i="21"/>
  <c r="A28" i="21"/>
  <c r="A28" i="6"/>
  <c r="A29" i="6"/>
  <c r="A29" i="21"/>
  <c r="A32" i="6"/>
  <c r="A30" i="21"/>
  <c r="A35" i="6"/>
  <c r="A33" i="21"/>
  <c r="A36" i="21"/>
  <c r="A36" i="6"/>
  <c r="A38" i="6"/>
  <c r="A37" i="21"/>
  <c r="A39" i="6"/>
  <c r="A40" i="6"/>
  <c r="A39" i="21"/>
  <c r="A43" i="6"/>
  <c r="A40" i="21"/>
  <c r="A41" i="21"/>
  <c r="A43" i="21"/>
  <c r="A44" i="21"/>
  <c r="A46" i="21"/>
  <c r="A47" i="21"/>
  <c r="A46" i="6"/>
  <c r="A48" i="6"/>
  <c r="A49" i="21"/>
  <c r="A49" i="6"/>
  <c r="A50" i="6"/>
  <c r="A51" i="6"/>
  <c r="A50" i="21"/>
  <c r="A51" i="21"/>
  <c r="A52" i="21"/>
  <c r="A52" i="6"/>
  <c r="A53" i="6"/>
  <c r="A55" i="6"/>
  <c r="A56" i="6"/>
  <c r="A58" i="6"/>
  <c r="A60" i="6"/>
  <c r="A61" i="6"/>
  <c r="A62" i="6"/>
  <c r="A65" i="6"/>
  <c r="A66" i="6"/>
  <c r="A67" i="6"/>
  <c r="A69" i="6"/>
  <c r="A71" i="6"/>
  <c r="A72" i="6"/>
  <c r="A75" i="6"/>
  <c r="A77" i="6"/>
  <c r="A78" i="6"/>
  <c r="A53" i="21"/>
  <c r="A54" i="21"/>
  <c r="A56" i="21"/>
  <c r="A57" i="21"/>
  <c r="A59" i="21"/>
  <c r="A66" i="21"/>
  <c r="A67" i="21"/>
  <c r="A68" i="21"/>
  <c r="A70" i="21"/>
  <c r="A72" i="21"/>
  <c r="A73" i="21"/>
  <c r="A76" i="21"/>
  <c r="A78" i="21"/>
  <c r="A79" i="21"/>
  <c r="A81" i="21"/>
  <c r="A82" i="21"/>
  <c r="A83" i="21"/>
  <c r="A84" i="21"/>
  <c r="A85" i="21"/>
  <c r="A86" i="21"/>
  <c r="A80" i="6"/>
  <c r="A81" i="6"/>
  <c r="A82" i="6"/>
  <c r="A83" i="6"/>
  <c r="A84" i="6"/>
  <c r="A85" i="6"/>
</calcChain>
</file>

<file path=xl/sharedStrings.xml><?xml version="1.0" encoding="utf-8"?>
<sst xmlns="http://schemas.openxmlformats.org/spreadsheetml/2006/main" count="959" uniqueCount="508">
  <si>
    <t>No.</t>
  </si>
  <si>
    <t>KOMPETENSI</t>
  </si>
  <si>
    <t>BAHAN KAJIAN</t>
  </si>
  <si>
    <t>SKS</t>
  </si>
  <si>
    <t>PROFIL</t>
  </si>
  <si>
    <t>KOMPETENSI YANG HARUS DIPUNYAI</t>
  </si>
  <si>
    <t>ELEMEN KOMPETENSI</t>
  </si>
  <si>
    <t>a</t>
  </si>
  <si>
    <t>b</t>
  </si>
  <si>
    <t>c</t>
  </si>
  <si>
    <t>d</t>
  </si>
  <si>
    <t>PENGUASAAN PENGETAHUAN</t>
  </si>
  <si>
    <t>SIKAP DAN TATA NILAI</t>
  </si>
  <si>
    <t>KEMAMPUAN KERJA</t>
  </si>
  <si>
    <t>V</t>
  </si>
  <si>
    <t>KEWENANGAN DAN TANGGUNG JAWAB</t>
  </si>
  <si>
    <t>IPS</t>
  </si>
  <si>
    <t>Media Pembelajaran Berbasis ICT</t>
  </si>
  <si>
    <t>Metodologi Penelitian Pendidikan</t>
  </si>
  <si>
    <t>Kesehatan Sekolah</t>
  </si>
  <si>
    <t>Apresiasi Sastra Anak</t>
  </si>
  <si>
    <t>Tugas Akhir Skripsi</t>
  </si>
  <si>
    <t>Permainan Anak</t>
  </si>
  <si>
    <t xml:space="preserve">Statistika </t>
  </si>
  <si>
    <t>Logika</t>
  </si>
  <si>
    <t>Pendidikan Anak Berkebutuhan Khusus Lanjut</t>
  </si>
  <si>
    <t>Pendidikan Anak ADD/ADHD</t>
  </si>
  <si>
    <t>Pendidikan Anak Autis</t>
  </si>
  <si>
    <t>Pendidikan Anak Retardasi Mental</t>
  </si>
  <si>
    <t>Jumlah</t>
  </si>
  <si>
    <t>Penelitian Tindakan Kelas</t>
  </si>
  <si>
    <t>Pendidikan Agama*</t>
  </si>
  <si>
    <t>Teologi Moral/Filsafat Moral*</t>
  </si>
  <si>
    <t>Pancasila*</t>
  </si>
  <si>
    <t>Bahasa Indonesia*</t>
  </si>
  <si>
    <t>Bahasa Inggris*</t>
  </si>
  <si>
    <t>Pendidikan Religiositas Anak</t>
  </si>
  <si>
    <t>Kursus Mahir Dasar Pramuka</t>
  </si>
  <si>
    <t>English Club 1</t>
  </si>
  <si>
    <t>English Club 2</t>
  </si>
  <si>
    <t>English Club 3</t>
  </si>
  <si>
    <t>English Club 4</t>
  </si>
  <si>
    <t>Pendidikan Seni Musik</t>
  </si>
  <si>
    <t>Pendidikan Seni Tari</t>
  </si>
  <si>
    <t>Pendidikan Seni Drama</t>
  </si>
  <si>
    <t>Pendidikan Jasmani</t>
  </si>
  <si>
    <t>Pendidikan Bahasa/Budaya Jawa</t>
  </si>
  <si>
    <t>Pelatihan Pengembangan Kepribadian Mahasiswa 1 (PPKM1)</t>
  </si>
  <si>
    <t>Pelatihan Pengembangan Kepribadian Mahasiswa 2 (PPKM2)</t>
  </si>
  <si>
    <t>*</t>
  </si>
  <si>
    <t>**</t>
  </si>
  <si>
    <t>***</t>
  </si>
  <si>
    <t>Praktikum 2 sks dengan 4 jp</t>
  </si>
  <si>
    <t>MATRIKS PEMBENTUKAN MATA KULIAH PRODI PENDIDIKAN GURU SEKOLAH DASAR</t>
  </si>
  <si>
    <t>CAPAIAN PEMBELAJARAN (CP)</t>
  </si>
  <si>
    <t>Psikologi</t>
  </si>
  <si>
    <t>Bimbingan &amp; Konseling</t>
  </si>
  <si>
    <t>Matematika</t>
  </si>
  <si>
    <t>IPA</t>
  </si>
  <si>
    <t>Bahasa Inggris</t>
  </si>
  <si>
    <t>IPTEKS INTI</t>
  </si>
  <si>
    <t>IPTEKS LANDASAN</t>
  </si>
  <si>
    <t>IPTEKS PENDUKUNG</t>
  </si>
  <si>
    <t>1. Mampu mewujudkan imannya dalam tindakan, menghargai iman dan/ atau keyakinan orang lain, serta merefleksikan pengalaman perwujudan imannya daam kehidupan;</t>
  </si>
  <si>
    <t>2. Mampu berperan sebagai warga yang cinta tanah air dan memiliki semangat nasionalisme serta rasa tanggungjawab pada bangsa dan negara.</t>
  </si>
  <si>
    <t>3. Mampu berkontribusi dalam peningkatan mutu kehidupan bermasyarakat, berbangsa, dan bernegara berdasarkan Pancasila, melalui tindakan nyata.</t>
  </si>
  <si>
    <t>4. Menjunjung tinggi nilai kemanusiaan dalam menjalankan tugas berdasarkan moral dan etika, serta taat hukum dan disiplin dalam kehidupan bermasyarakat dan bernegara</t>
  </si>
  <si>
    <t>6. Mampu berkomunikasi efektif secara verbal dan nonverbal serta memiliki semangat kemandirian, kejuangan, dan kepemimpinan.</t>
  </si>
  <si>
    <t>7. Memiliki tradisi belajar yang baik serta menguasai keahlian dalam bidang ilmunya.</t>
  </si>
  <si>
    <t>8. Bertanggungjawab atas pekerjaan di bidang keahliannya secara mandiri;</t>
  </si>
  <si>
    <t>1)  Menguasai pengetahuan konseptual dan prosedural serta keterkaitan keduanya dalam konteks materi aritmatika, aljabar, geometri, trigonometri, pengukuran, statistika, dan logika matematika.</t>
  </si>
  <si>
    <t>2)Mampu menggunakan matematisasi horizontal dan vertikal untuk menyelesaikan masalah matematika dan masalah dalam dunia nyata.</t>
  </si>
  <si>
    <t>3) Mampu menggunakan pengetahuan konseptual, prosedural, dan keterkaitan keduanya dalam pemecahan masalah matematika, serta penerapannya dalam kehidupan sehari-hari.</t>
  </si>
  <si>
    <t>4) Mampu menggunakan alat peraga, alat ukur, alat hitung, dan piranti lunak komputer</t>
  </si>
  <si>
    <t>1) Mampu melakukan observasi gejala alam baik secara langsung maupun tidak langsung.</t>
  </si>
  <si>
    <t>1) Memahami hakikat bahasa dan pemerolehan bahasa.</t>
  </si>
  <si>
    <t>2) Memahami kedudukan, fungsi, dan ragam bahasa Indonesia.</t>
  </si>
  <si>
    <t>3) Menguasai dasar-dasar dan kaidah bahasa Indonesia sebagai rujukan penggunaan bahasa Indonesia yang baik dan benar.</t>
  </si>
  <si>
    <t>c. IPA</t>
  </si>
  <si>
    <t>2) Memanfaatkan konsep-konsep dan hukum-hukum ilmu pengetahuan alam dalam berbagai situasi kehidupan sehari-hari.</t>
  </si>
  <si>
    <t>3) Memahami struktur ilmu pengetahuan alam, termasuk hubungan fungsional antarkonsep yang berhubungan dengan matapelajaran IPA.</t>
  </si>
  <si>
    <t>d. IPS</t>
  </si>
  <si>
    <t>1) Menguasai materi keilmuan yang meliputi dimensi pengetahuan, nilai, dan keterampilan IPS.</t>
  </si>
  <si>
    <t>2) Mengembangkan materi, struktur, dan konsep keilmuan IPS.</t>
  </si>
  <si>
    <t>3) Memahami cita-cita, nilai, konsep, dan prinsip-prinsip pokok ilmu-ilmu sosial dalam konteks kebinekaan masyarakat Indonesia dan dinamika kehidupan global.</t>
  </si>
  <si>
    <t>4) Memahami fenomena interaksi perkembangan ilmu pengetahuan, teknologi, seni, kehidupan agama, dan perkembangan msyarakat serta saling ketergantungan global.</t>
  </si>
  <si>
    <t>1) Menguasai materi keilmuan yang meliputi dimensi pengetahuan, sikap, nilai, dan perilaku yang mendukung kegiatan pembelajaran PKn.</t>
  </si>
  <si>
    <t>2) Menguasai konsep dan prinsip kepribadian nasional dan demokrasi konstitusional Indonesia, semangat kebangsaan, dan cinta tanah air serta bela Negara.</t>
  </si>
  <si>
    <t>3) Menguasai konsep dan prinsip perlindungan, pemajuan HAM, serta penegakan hukum secara adil dan benar</t>
  </si>
  <si>
    <t>4) Menguasai konsep, prinsip, nilai, moral, dan normal kewarganegaraan Indonesia yang demokratis dalam konteks kewargaan negara dan dunia</t>
  </si>
  <si>
    <t>Mata Kuliah</t>
  </si>
  <si>
    <t>No</t>
  </si>
  <si>
    <t>Semester</t>
  </si>
  <si>
    <t>I</t>
  </si>
  <si>
    <t>II</t>
  </si>
  <si>
    <t>III</t>
  </si>
  <si>
    <t>IV</t>
  </si>
  <si>
    <t>VI</t>
  </si>
  <si>
    <t>VII</t>
  </si>
  <si>
    <t>VIII</t>
  </si>
  <si>
    <t>Sub Total</t>
  </si>
  <si>
    <t>Total</t>
  </si>
  <si>
    <t>Kegiatan ekstrakurikuler wajib</t>
  </si>
  <si>
    <t>Inisiasi Program Studi (Insipro)</t>
  </si>
  <si>
    <t>Kegiatan ekstrakurikuler wajib universitas</t>
  </si>
  <si>
    <t>TKBI</t>
  </si>
  <si>
    <t>Mata kuliah wajib</t>
  </si>
  <si>
    <t>sks</t>
  </si>
  <si>
    <t>Mata kuliah pilihan dengan paket peminatan</t>
  </si>
  <si>
    <t>Mahasiswa diijinkan menambah mata kuliah pilihan dari paket lain sejauh tersedia kuotanya.</t>
  </si>
  <si>
    <t>Mendongeng</t>
  </si>
  <si>
    <t>Seni Musik untuk Anak</t>
  </si>
  <si>
    <t>Mahasiswa memilih paket mata kuliah pilihan yang diminati dan mengambil keseluruhan paket tersebut.</t>
  </si>
  <si>
    <t>Semester I</t>
  </si>
  <si>
    <t>Semester II</t>
  </si>
  <si>
    <t>Semester III</t>
  </si>
  <si>
    <t>Semester IV</t>
  </si>
  <si>
    <t>Semester V</t>
  </si>
  <si>
    <t>Semester VI</t>
  </si>
  <si>
    <t>Semester VII</t>
  </si>
  <si>
    <t>Semester VIII</t>
  </si>
  <si>
    <t>Kode</t>
  </si>
  <si>
    <t>UNIVERSITAS SANATA DHARMA YOGYAKARTA</t>
  </si>
  <si>
    <t>PROGRAM STUDI PENDIDIKAN GURU SEKOLAH DASAR (PGSD)</t>
  </si>
  <si>
    <t>5. Mampu bekerja sama dengan berbagai pihak yang memiliki keberagaman latar belakang, pandangan, dan keyakinan;</t>
  </si>
  <si>
    <t>e. PPKn</t>
  </si>
  <si>
    <t>Mata Kuliah Pilihan</t>
  </si>
  <si>
    <t>Sem</t>
  </si>
  <si>
    <t>b. Bahasa Indonesia</t>
  </si>
  <si>
    <t xml:space="preserve"> a. Matematika                       </t>
  </si>
  <si>
    <t>6) Mampu mengapresiasi karya sastra Indonesia secara reseptif dan produktif.</t>
  </si>
  <si>
    <t>5) Memahami teori dan genre sastra Indonesia.</t>
  </si>
  <si>
    <t>4) Memiliki keterampilan berbahasa Indonesia (menyimak, berbicara, membaca, dan menulis)</t>
  </si>
  <si>
    <t>#</t>
  </si>
  <si>
    <t>****</t>
  </si>
  <si>
    <t>Pengantar Pendidikan**</t>
  </si>
  <si>
    <t>Psikologi Belajar dan Pembelajaran**</t>
  </si>
  <si>
    <t>Manajemen Sekolah**</t>
  </si>
  <si>
    <t>Praktek Lapangan disetarakan dengan KKN yang berbobot 3 sks</t>
  </si>
  <si>
    <t>Lanjutan semester sebelumnya atau baru diambil pada semester VIII</t>
  </si>
  <si>
    <t>Keluasan</t>
  </si>
  <si>
    <t>Kedalaman</t>
  </si>
  <si>
    <t>Beban</t>
  </si>
  <si>
    <t>SKS Sementara</t>
  </si>
  <si>
    <t>Karawitan</t>
  </si>
  <si>
    <t>Membatik</t>
  </si>
  <si>
    <t>Seni Tari Tradisional</t>
  </si>
  <si>
    <t>Mata Kuliah Wajib</t>
  </si>
  <si>
    <t>Evaluasi Pembelajaran Non Tes</t>
  </si>
  <si>
    <t>Evaluasi Pembelajaran Tes</t>
  </si>
  <si>
    <t>SIKAP</t>
  </si>
  <si>
    <t>PENGETAHUAN</t>
  </si>
  <si>
    <t>KETERAMPILAN UMUM</t>
  </si>
  <si>
    <t>KETERAMPILAN KHUSUS</t>
  </si>
  <si>
    <t>1. Bertaqwa kepada Tuhan Yang Maha Esa dan mampu menunjukkan sikap religius.</t>
  </si>
  <si>
    <t>2. Menjunjung tinggi nilai kemanusiaan dalam menjalankan tugas berdasarkan agama, moral dan etika.</t>
  </si>
  <si>
    <t xml:space="preserve">3. Berkontribusi dalam peningkatan mutu kehidupan bermasyarakat, berbangsa, bernegara, dan peradaban berdasarkan Pancasila; </t>
  </si>
  <si>
    <t xml:space="preserve">4. Berperan sebagai warga negara yang bangga dan cinta tanah air, memiliki nasionalisme serta rasa tanggungjawab pada negara dan bangsa; </t>
  </si>
  <si>
    <t xml:space="preserve">5. Menghargai keanekaragaman budaya, pandangan, agama, dan kepercayaan, serta pendapat atau temuan orisinal orang lain; </t>
  </si>
  <si>
    <t xml:space="preserve">6. Bekerja sama dan memiliki kepekaan sosial serta kepedulian terhadap masyarakat dan lingkungan; </t>
  </si>
  <si>
    <t xml:space="preserve">7. Taat hukum dan disiplin dalam kehidupan bermasyarakat dan bernegara ; </t>
  </si>
  <si>
    <t xml:space="preserve">8. Menginternalisasi nilai, norma, dan etika akademik; </t>
  </si>
  <si>
    <t xml:space="preserve">9. Menunjukkan sikap bertanggungjawab atas pekerjaan di bidang keahliannya secara mandiri; </t>
  </si>
  <si>
    <t xml:space="preserve">10. Menginternalisasi semangat kemandirian, kejuangan, dan kewirausahaan </t>
  </si>
  <si>
    <t xml:space="preserve">1. Menguasai prinsip dan teori pendidikan di sekolah dasar. </t>
  </si>
  <si>
    <t>2. Menguasai konsep tentang karakteristik perkembangan peserta didik di sekolah dasar, baik perkembangan fisik, psikologis, dan sosial.</t>
  </si>
  <si>
    <t>3. Menguasai pengetahuan konseptual bidang studi di sekolah dasar meliputi Bahasa Indonesia, Matematika, IPA, IPS, PKn, SBdP, dan PJOK.</t>
  </si>
  <si>
    <t xml:space="preserve">4. Menguasai konsep kurikulum, pendekatan, strategi, model, metode, teknik, bahan ajar, media dan sumber belajar yang inovatif sebagai guru kelas di sekolah dasar. </t>
  </si>
  <si>
    <t>5. Menguasai konsep dan teknik  evaluasi proses dan evaluasi hasil pembelajaran di sekolah dasar.</t>
  </si>
  <si>
    <t>6. Menguasai konsep dasar dan prosedur penelitian yang dapat memecahkan   permasalahan pembelajaran di sekolah dasar.</t>
  </si>
  <si>
    <t>7. Menguasai konsep dan teknik layanan bimbingan penyuluhan di sekolah dasar untuk memecahkan permasalahan yang terkait dengan perilaku  siswa dalam pembelajaran.</t>
  </si>
  <si>
    <t>1. Mampu menerapkan pemikiran  logis, kritis, sistematis, dan inovatif dalam konteks pengembangan atau implementasi ilmu pengetahuan dan teknologi yang memperhatikan dan menerapkan nilai humaniora yang sesuai dengan bidang keahliannya.</t>
  </si>
  <si>
    <t>2. Mampu menunjukkan kinerja mandiri, bermutu, dan terukur.</t>
  </si>
  <si>
    <t xml:space="preserve">3. Mampu mengkaji implikasi pengembangan atau implementasi ilmu pengetahuan teknologi yang memperhatikan dan menerapkan nilai humaniora sesuai dengan keahliannya berdasarkan kaidah, tata cara dan etika ilmiah dalam rangka menghasilkan solusi, gagasan, desain atau kritik seni. </t>
  </si>
  <si>
    <t>4. Mampu menyusun deskripsi saintifik hasil kajiannya dalam bentuk skripsi atau laporan tugas akhir, dan mengunggahnya dalam laman perguruan tinggi.</t>
  </si>
  <si>
    <t>5. Mampu mengambil keputusan secara tepat dalam konteks penyelesaian masalah di bidang keahliannya, berdasarkan hasil analisis informasi dan data.</t>
  </si>
  <si>
    <t>6. Mampu memelihara dan mengembangkan jaringan kerja dengan pembimbing, kolega, sejawat baik di dalam maupun di luar lembaganya.</t>
  </si>
  <si>
    <t>7. Mampu bertanggung jawab atas pencapaian hasil kerja kelompok dan melakukan supervisi dan evaluasi terhadap penyelesaian pekerjaan yang ditugaskan kepada pekerja yang berada dibawah tanggung jawabnya.</t>
  </si>
  <si>
    <t>8. Mampu melaksanakan proses evaluasi diri terhadap kelompok kerja yang berada di bawah tanggung jawabnya dan mampu mengelola pembelajaran secara mandiri.</t>
  </si>
  <si>
    <t>9. Mampu mendokumentasikan, menyimpan, mengamankan, dan menemukan kembali data untuk menjamin kesahihan dan mencegah plagiasi.</t>
  </si>
  <si>
    <t>1. Mampu menerapkan prinsip dan teori pendidikan melalui perancangan dan pelaksanaan pembelajaran di sekolah dasar secara bertanggung jawab.</t>
  </si>
  <si>
    <t>2. Mampu menerapkan konsep tentang karakteristik perkembangan peserta didik baik perkembangan fisik, psikologis, dan sosial melalui perancangan dan pelaksanaan pembelajaran di sekolah dasar.</t>
  </si>
  <si>
    <t>3. Mampu menerapkan pengetahuan konseptual bidang studi di sekolah dasar meliputi Bahasa Indonesia, Matematika, IPA, IPS, PKn, SBdP, dan PJOK melalui perancangan dan pelaksanaan pembelajaran dengan metode saintifik sesuai dengan etika akademik.</t>
  </si>
  <si>
    <t xml:space="preserve">4. Mampu menganalisis, merekonstruksi, dan memodifikasi kurikulum, pendekatan, strategi, model, metode, teknik, bahan ajar, media dan sumber belajar yang inovatif sebagai guru kelas di sekolah dasar secara mandiri. </t>
  </si>
  <si>
    <t>5. Mampu merancang dan melaksanakan evaluasi proses dan hasil pembelajaran di sekolah dasar secara berkelanjutan.</t>
  </si>
  <si>
    <t xml:space="preserve">6. Mampu merancang dan melaksanakan penelitian bidang pendidikan SD secara ilmiah sesuai dengan etika akademik dan melaporkannya dalam bentuk skripsi dan mengunggah artikel dalam laman perguruan tinggi. </t>
  </si>
  <si>
    <t>7. Mampu menerapkan layanan bimbingan penyuluhan di sekolah dasar untuk memecahkan permasalahan yang terkait dengan perilaku  siswa dalam pembelajaran secara mandiri sesuai dengan nilai dan norma yang berlaku.</t>
  </si>
  <si>
    <t>KETERAMPILAN KHUSUS (4)</t>
  </si>
  <si>
    <t>PENGETAHUAN (2)</t>
  </si>
  <si>
    <t>SIKAP (1)</t>
  </si>
  <si>
    <t>KETERAMPILAN UMUM (3)</t>
  </si>
  <si>
    <t>Keterangan</t>
  </si>
  <si>
    <t>Penciri USD</t>
  </si>
  <si>
    <t>Penciri FKIP USD</t>
  </si>
  <si>
    <t>Penciri PGSD USD</t>
  </si>
  <si>
    <t>Penciri Prodi PGSD USD</t>
  </si>
  <si>
    <t>2. Pengetahuan: dirumuskan asosiasi program studi dengan mengacu standar isi pembelajaran SNPT.</t>
  </si>
  <si>
    <t>4. Keterampilan khusus: dirumuskan asosiasi program studi dengan mengacu unsur deskripsi kemampuan kerja KKNI (level 6 untuk S1).</t>
  </si>
  <si>
    <t>3. Keterampilan umum: ditetapkan dalam SNPT dan prodi dapat menambahkan sendiri untuk memberi ciri lulusan prodinya.</t>
  </si>
  <si>
    <t>1. Sikap: ditetapkan dalam SNPT dan prodi dapat menambahkan sendiri untuk memberi ciri lulusan perguruan tingginya (institusi).</t>
  </si>
  <si>
    <t>1. Mampu menggunakan teknologi dalam kegiatan pendidikan sesuai dengan asas kekinian</t>
  </si>
  <si>
    <t>2. Mampu menggunakan pemahaman teoretis tentang prinsip-prinsip dasar cara belajar generasi digital dari sudut pandang filsafat, psikologi dan sosiologi untuk menyusun program pembelajaran dan pendidikan sesuai aras jaman (Zeitgeist), dengan dilandasi prinsip-prinsip murah hati dan rasa cinta pada anak didik.</t>
  </si>
  <si>
    <t>3. Mampu mengintegrasikannya pemahaman ilmu pendidikan dengan nilai-nilai sosio-kultural untuk menjalankan aktivitas pembelajaran dan pendidikan secara menyeluruh dan bertanggung jawab dengan dilandasi oleh sikap murah hati dan cinta anak didik.</t>
  </si>
  <si>
    <t>4. Mampu menggunakan berbagai alternatif model pembelajaran melalui pertimbangan filosofis, analisis sosial dan kajian psikologis dengan mengedepankan sikap murah hati dan cinta pada anak didik.</t>
  </si>
  <si>
    <t>5. Memahami operasionalisasi kebijakan yang berkaitan dengan kegiatan pendidikan sekolah secara langsung dan menjalankan peran dasar keguruan secara procedural.</t>
  </si>
  <si>
    <t>6. Mampu menerapkan kebijakan di bidang pendidikan yang berkaitan dengan manajemen sekolah, standar pendidikan, dan kurikulum yang berlaku untuk melayani peserta didik yang dilandasi sikap murah hati dan cinta pada anak didik.</t>
  </si>
  <si>
    <t>f. PJOK</t>
  </si>
  <si>
    <t>g. SBdP</t>
  </si>
  <si>
    <t>1. Menguasai konsep dan prosedur perancangan, pelaksanaan dan evaluasi pembelajaran seni musik, seni tari, seni rupa, seni drama, keterampilan menulis indah dan kerajinan tangan</t>
  </si>
  <si>
    <t>1. Menguasai konsep dan prosedur perancangan, pelaksanaan dan evaluasi pembelajaran untuk pendidikan jasmani dan olah raga</t>
  </si>
  <si>
    <t>1. Mampu merencanakan, melaksanakan, dan mengevaluasi pelaksanaan pembelajaran berbasis kurikulum  internasional</t>
  </si>
  <si>
    <t>2. Mampu merencanakan, melaksanakan, dan mengevaluasi pelaksanaan pembelajaran kelas inklusi</t>
  </si>
  <si>
    <t>3. Mampu merencanakan, melaksanakan, dan mengevaluasi kegiatan ekspresi seni budaya dan prakarya di sekolah dasar</t>
  </si>
  <si>
    <t>v</t>
  </si>
  <si>
    <t>Filsafat Pendidikan</t>
  </si>
  <si>
    <t xml:space="preserve">Ilmu Pendidikan </t>
  </si>
  <si>
    <t>Sosiologi dan Antropologi Pendidikan</t>
  </si>
  <si>
    <t>Pengembangan Kurikulum</t>
  </si>
  <si>
    <t>Strategi Pembelajaran</t>
  </si>
  <si>
    <t>Media &amp; Sumber Pembelajaran</t>
  </si>
  <si>
    <t>Pengembangan Bahan Ajar</t>
  </si>
  <si>
    <t>Managemen Pendidikan</t>
  </si>
  <si>
    <t>Asesmen Pembelajaran</t>
  </si>
  <si>
    <t>Bahasa &amp; Sastra Indonesia</t>
  </si>
  <si>
    <t>Pancasila &amp; Kewarganeraan</t>
  </si>
  <si>
    <t>Metodologi Penelitian</t>
  </si>
  <si>
    <t>Statistik Terapan</t>
  </si>
  <si>
    <t>TIK Pembelajaran</t>
  </si>
  <si>
    <t>FORMAT KERANGKA KKNI</t>
  </si>
  <si>
    <t>7. Mampu bertanggung jawab atas pencapaian hasil kerja kelompok dan melakukan supervisi dan evaluasi terhadap penyelesaian pekerjaan yang ditugaskan kepada pekerja yang berada di bawah tanggung jawabnya.</t>
  </si>
  <si>
    <t>Model-model Pembelajaran Inovatif</t>
  </si>
  <si>
    <t>Pelatihan Pengembangan Kepribadian Mahasiswa 2 (PPKM 2)</t>
  </si>
  <si>
    <t>Pelatihan Pengembangan Kepribadian Mahasiswa 1 (PPKM 1)</t>
  </si>
  <si>
    <t>%</t>
  </si>
  <si>
    <t>Keterampilan Dasar Mengajar ***</t>
  </si>
  <si>
    <t>IPTEKS Inti</t>
  </si>
  <si>
    <t>IPTEKS Landasan</t>
  </si>
  <si>
    <t>IPTEKS Pendukung</t>
  </si>
  <si>
    <t>Jumlah SKS minimal yang wajib ditempuh oleh mahasiswa adalah sebagai berikut.</t>
  </si>
  <si>
    <t>Rumpun Mata Kuliah</t>
  </si>
  <si>
    <t>Mata Kuliah Universitas (MPK)</t>
  </si>
  <si>
    <t>Mata Kuliah Fakultas (MKK)</t>
  </si>
  <si>
    <r>
      <t>Tenaga Pendidik, Peneliti, Praktisi</t>
    </r>
    <r>
      <rPr>
        <b/>
        <sz val="12"/>
        <color indexed="8"/>
        <rFont val="Arial Narrow"/>
        <family val="2"/>
      </rPr>
      <t>,</t>
    </r>
    <r>
      <rPr>
        <b/>
        <sz val="12"/>
        <color indexed="8"/>
        <rFont val="Arial Narrow"/>
        <family val="2"/>
      </rPr>
      <t xml:space="preserve"> dan Konsultan Pendidikan SD</t>
    </r>
    <r>
      <rPr>
        <b/>
        <sz val="12"/>
        <color indexed="8"/>
        <rFont val="Arial Narrow"/>
        <family val="2"/>
      </rPr>
      <t xml:space="preserve"> yang humanis, inovatif, dan transformatif</t>
    </r>
  </si>
  <si>
    <t>Pengembangan Kurikulum dan Pembelajaran</t>
  </si>
  <si>
    <t>Mata Kuliah Wajib Universitas (MPK)</t>
  </si>
  <si>
    <t>Mata Kuliah Wajib Fakultas (MKK)</t>
  </si>
  <si>
    <t>Pribadi beriman yang menguasai keahlian dalam bidang ilmunya, mampu berkomunikasi secara efektif, siap sedia bekerja sama dengan berbagai pihak, dan dengan semangat magis berani memperjuangkan kebenaran dan keadilan, dalam rangka menjunjung tinggi keluhuran martabat manusia.</t>
  </si>
  <si>
    <t xml:space="preserve"> 3.1. Matematika                       </t>
  </si>
  <si>
    <t>3.2. Bahasa Indonesia</t>
  </si>
  <si>
    <t>3.3. IPA</t>
  </si>
  <si>
    <t>3.4. IPS</t>
  </si>
  <si>
    <t>3.5. PPKn</t>
  </si>
  <si>
    <r>
      <rPr>
        <sz val="12"/>
        <color theme="1"/>
        <rFont val="Arial Narrow"/>
        <family val="2"/>
      </rPr>
      <t>3.6</t>
    </r>
    <r>
      <rPr>
        <sz val="12"/>
        <color theme="1"/>
        <rFont val="Arial Narrow"/>
        <family val="2"/>
      </rPr>
      <t>. PJOK</t>
    </r>
  </si>
  <si>
    <r>
      <rPr>
        <sz val="12"/>
        <color theme="1"/>
        <rFont val="Arial Narrow"/>
        <family val="2"/>
      </rPr>
      <t>3.7</t>
    </r>
    <r>
      <rPr>
        <sz val="12"/>
        <color theme="1"/>
        <rFont val="Arial Narrow"/>
        <family val="2"/>
      </rPr>
      <t>. SBdP</t>
    </r>
  </si>
  <si>
    <t>3.1.1.  Menguasai pengetahuan konseptual dan prosedural serta keterkaitan keduanya dalam konteks materi aritmatika, aljabar, geometri, trigonometri, pengukuran, statistika, dan logika matematika.</t>
  </si>
  <si>
    <t>3.1.2. Mampu menggunakan matematisasi horizontal dan vertikal untuk menyelesaikan masalah matematika dan masalah dalam dunia nyata.</t>
  </si>
  <si>
    <t>3.1.3. Mampu menggunakan pengetahuan konseptual, prosedural, dan keterkaitan keduanya dalam pemecahan masalah matematika, serta penerapannya dalam kehidupan sehari-hari.</t>
  </si>
  <si>
    <t>3.1.4. Mampu menggunakan alat peraga, alat ukur, alat hitung, dan piranti lunak komputer</t>
  </si>
  <si>
    <t>3.2.1. Memahami hakikat bahasa dan pemerolehan bahasa.</t>
  </si>
  <si>
    <t>3.2.2. Memahami kedudukan, fungsi, dan ragam bahasa Indonesia.</t>
  </si>
  <si>
    <t>3.2.3. Menguasai dasar-dasar dan kaidah bahasa Indonesia sebagai rujukan penggunaan bahasa Indonesia yang baik dan benar.</t>
  </si>
  <si>
    <t>3.2.4. Memiliki keterampilan berbahasa Indonesia (menyimak, berbicara, membaca, dan menulis)</t>
  </si>
  <si>
    <t>3.2.5. Memahami teori dan genre sastra Indonesia.</t>
  </si>
  <si>
    <t>3.2.6. Mampu mengapresiasi karya sastra Indonesia secara reseptif dan produktif.</t>
  </si>
  <si>
    <t>3.3.1. Mampu melakukan observasi gejala alam baik secara langsung maupun tidak langsung.</t>
  </si>
  <si>
    <t>3.3.2. Memanfaatkan konsep-konsep dan hukum-hukum ilmu pengetahuan alam dalam berbagai situasi kehidupan sehari-hari.</t>
  </si>
  <si>
    <t>3.3.3. Memahami struktur ilmu pengetahuan alam, termasuk hubungan fungsional antarkonsep yang berhubungan dengan matapelajaran IPA.</t>
  </si>
  <si>
    <t>3.4.1. Menguasai materi keilmuan yang meliputi dimensi pengetahuan, nilai, dan keterampilan IPS.</t>
  </si>
  <si>
    <t>3.4.2. Mengembangkan materi, struktur, dan konsep keilmuan IPS.</t>
  </si>
  <si>
    <t>3.4.3. Memahami cita-cita, nilai, konsep, dan prinsip-prinsip pokok ilmu-ilmu sosial dalam konteks kebinekaan masyarakat Indonesia dan dinamika kehidupan global.</t>
  </si>
  <si>
    <t>3.4.4. Memahami fenomena interaksi perkembangan ilmu pengetahuan, teknologi, seni, kehidupan agama, dan perkembangan msyarakat serta saling ketergantungan global.</t>
  </si>
  <si>
    <t>3.5.1. Menguasai materi keilmuan yang meliputi dimensi pengetahuan, sikap, nilai, dan perilaku yang mendukung kegiatan pembelajaran PKn.</t>
  </si>
  <si>
    <t>3.5.2. Menguasai konsep dan prinsip kepribadian nasional dan demokrasi konstitusional Indonesia, semangat kebangsaan, dan cinta tanah air serta bela Negara.</t>
  </si>
  <si>
    <t>3.5.3. Menguasai konsep dan prinsip perlindungan, pemajuan HAM, serta penegakan hukum secara adil dan benar</t>
  </si>
  <si>
    <t>3.5.4. Menguasai konsep, prinsip, nilai, moral, dan normal kewarganegaraan Indonesia yang demokratis dalam konteks kewargaan negara dan dunia</t>
  </si>
  <si>
    <r>
      <rPr>
        <sz val="12"/>
        <color theme="1"/>
        <rFont val="Arial Narrow"/>
        <family val="2"/>
      </rPr>
      <t>3.6.</t>
    </r>
    <r>
      <rPr>
        <sz val="12"/>
        <color theme="1"/>
        <rFont val="Arial Narrow"/>
        <family val="2"/>
      </rPr>
      <t>1. Menguasai konsep dan prosedur perancangan, pelaksanaan dan evaluasi pembelajaran untuk pendidikan jasmani dan olah raga</t>
    </r>
  </si>
  <si>
    <r>
      <rPr>
        <sz val="12"/>
        <color indexed="8"/>
        <rFont val="Arial Narrow"/>
        <family val="2"/>
      </rPr>
      <t>3.7.</t>
    </r>
    <r>
      <rPr>
        <sz val="12"/>
        <color indexed="8"/>
        <rFont val="Arial Narrow"/>
        <family val="2"/>
      </rPr>
      <t>1. Menguasai konsep dan prosedur perancangan, pelaksanaan dan evaluasi pembelajaran seni musik, seni tari, seni rupa, seni drama, keterampilan menulis indah dan kerajinan tangan</t>
    </r>
  </si>
  <si>
    <r>
      <rPr>
        <sz val="12"/>
        <color indexed="8"/>
        <rFont val="Arial Narrow"/>
        <family val="2"/>
      </rPr>
      <t>2</t>
    </r>
    <r>
      <rPr>
        <sz val="12"/>
        <color indexed="8"/>
        <rFont val="Arial Narrow"/>
        <family val="2"/>
      </rPr>
      <t>. Mampu merencanakan, melaksanakan, dan mengevaluasi pelaksanaan pembelajaran kelas inklusi</t>
    </r>
  </si>
  <si>
    <r>
      <rPr>
        <sz val="12"/>
        <color indexed="8"/>
        <rFont val="Arial Narrow"/>
        <family val="2"/>
      </rPr>
      <t>3</t>
    </r>
    <r>
      <rPr>
        <sz val="12"/>
        <color indexed="8"/>
        <rFont val="Arial Narrow"/>
        <family val="2"/>
      </rPr>
      <t>. Mampu merencanakan, melaksanakan, dan mengevaluasi kegiatan ekspresi seni budaya dan prakarya di sekolah dasar</t>
    </r>
  </si>
  <si>
    <t>Pendidikan Prakarya</t>
  </si>
  <si>
    <t>1) Menguasai konsep dan prosedur perancangan, pelaksanaan dan evaluasi pembelajaran untuk pendidikan jasmani dan olah raga</t>
  </si>
  <si>
    <t>1) Menguasai konsep dan prosedur perancangan, pelaksanaan dan evaluasi pembelajaran seni musik, seni tari, seni rupa, seni drama, keterampilan menulis indah dan kerajinan tangan</t>
  </si>
  <si>
    <t>Komunikasi Dasar Anak Tunarungu</t>
  </si>
  <si>
    <t>Pendidikan Anak Tunarungu</t>
  </si>
  <si>
    <t>Pendidikan Anak Berkesulitan Belajar</t>
  </si>
  <si>
    <t>Pendidikan Kewarganegaraan (Kewiraan)*</t>
  </si>
  <si>
    <t>Psikologi Perkembangan Anak</t>
  </si>
  <si>
    <t>Academic Writing</t>
  </si>
  <si>
    <t>Ilmu Keolahragaan &amp; Kesehatan</t>
  </si>
  <si>
    <t>Kurikulum Berbasis Metode Montessori 1 (3-6 tahun)</t>
  </si>
  <si>
    <t>Kurikulum Berbasis Metode Montessori 2 (6-12 tahun)</t>
  </si>
  <si>
    <t>Kurikulum Berbasis Konsep 1 (PYP-PAUD)</t>
  </si>
  <si>
    <t>Kurikulum Berbasis Konsep 2 (PYP-SD)</t>
  </si>
  <si>
    <t>Kurikulum Berbasis Konteks 1 (IPC-PAUD)</t>
  </si>
  <si>
    <t>Kurikulum Berbasis Konteks 2 (IPC-SD)</t>
  </si>
  <si>
    <t>Kurikulum Berbasis Tes (Cambridge)</t>
  </si>
  <si>
    <t>Rumpun</t>
  </si>
  <si>
    <t>Inti</t>
  </si>
  <si>
    <t>Landasan</t>
  </si>
  <si>
    <t>Pendukung</t>
  </si>
  <si>
    <t>SKS Kumulatif</t>
  </si>
  <si>
    <t>*Magang Praktek Pembelajaran (Magang 3)</t>
  </si>
  <si>
    <t>*Tugas Akhir Skripsi</t>
  </si>
  <si>
    <t>3#</t>
  </si>
  <si>
    <t>6#</t>
  </si>
  <si>
    <t>DISTRIBUSI MATA KULIAH KURIKULUM 2016</t>
  </si>
  <si>
    <t>Program Studi Pendidikan Guru Sekolah Dasar (PGSD)</t>
  </si>
  <si>
    <t>Universitas Sanata Dharma Yogyakarta</t>
  </si>
  <si>
    <t>SEBARAN MATA KULIAH KURIKULUM 2016</t>
  </si>
  <si>
    <t>Mata Kuliah Prasyarat</t>
  </si>
  <si>
    <t>Pendidikan Anak Berkebutuhan Khusus</t>
  </si>
  <si>
    <t>Total SKS Kumulatif</t>
  </si>
  <si>
    <t>MATA KULIAH KURIKULUM 2016</t>
  </si>
  <si>
    <t>Manajemen Kelas</t>
  </si>
  <si>
    <t>Pengantar Matematika SD</t>
  </si>
  <si>
    <t>Matematika Lanjut SD</t>
  </si>
  <si>
    <t>Geometri dan Pengukuran SD</t>
  </si>
  <si>
    <t>Model Pembelajaran Matematika SD</t>
  </si>
  <si>
    <t>IPA Biologi SD</t>
  </si>
  <si>
    <t>IPA Fisika SD</t>
  </si>
  <si>
    <t>IPA Biologi Eksperimental SD***</t>
  </si>
  <si>
    <t>IPA Fisika Eksperimental SD***</t>
  </si>
  <si>
    <t>Keterampilan Bahasa Indonesia Kelas Awal</t>
  </si>
  <si>
    <t>Keterampilan Bahasa Indonesia Kelas Lanjut</t>
  </si>
  <si>
    <t>IPS SD</t>
  </si>
  <si>
    <t>PPKn SD</t>
  </si>
  <si>
    <t>Pembelajaran Terpadu Kelas Awal</t>
  </si>
  <si>
    <t>Pembelajaran Terpadu Kelas Lanjut</t>
  </si>
  <si>
    <t xml:space="preserve">Bimbingan Pramuka </t>
  </si>
  <si>
    <t>Pengantar Komparasi Kurikulum</t>
  </si>
  <si>
    <t>KKN Pendidikan</t>
  </si>
  <si>
    <t>MTSD 101</t>
  </si>
  <si>
    <t>MTSD 102</t>
  </si>
  <si>
    <t>MTSD 103</t>
  </si>
  <si>
    <t>MTSD 104</t>
  </si>
  <si>
    <t>MTSD 105</t>
  </si>
  <si>
    <t>PASD 101</t>
  </si>
  <si>
    <t>PASD 102</t>
  </si>
  <si>
    <t>PASD 103</t>
  </si>
  <si>
    <t>PASD 104</t>
  </si>
  <si>
    <t>INSD 101</t>
  </si>
  <si>
    <t>INSD 102</t>
  </si>
  <si>
    <t>INSD 103</t>
  </si>
  <si>
    <t>INSD 104</t>
  </si>
  <si>
    <t>PSSD 101</t>
  </si>
  <si>
    <t>PKSD 101</t>
  </si>
  <si>
    <t>PKSD 102</t>
  </si>
  <si>
    <t>PKSD 103</t>
  </si>
  <si>
    <t>PKSD 104</t>
  </si>
  <si>
    <t>MKLP 101</t>
  </si>
  <si>
    <t>MKLP 102</t>
  </si>
  <si>
    <t>MKLP 103</t>
  </si>
  <si>
    <t>MKLP 104</t>
  </si>
  <si>
    <t>MKLP 105</t>
  </si>
  <si>
    <t>MKLP 106</t>
  </si>
  <si>
    <t>EVPB 101</t>
  </si>
  <si>
    <t>EVPB 102</t>
  </si>
  <si>
    <t>BKSD 101</t>
  </si>
  <si>
    <t>MNPD 101</t>
  </si>
  <si>
    <t>MNPD 102</t>
  </si>
  <si>
    <t>MNPD 103</t>
  </si>
  <si>
    <t>IPSD 101</t>
  </si>
  <si>
    <t>FPSD 101</t>
  </si>
  <si>
    <t>FPSD 102</t>
  </si>
  <si>
    <t>STSD 101</t>
  </si>
  <si>
    <t>PSIG 101</t>
  </si>
  <si>
    <t>PENG 101</t>
  </si>
  <si>
    <t>PSIG 102</t>
  </si>
  <si>
    <t>PSIG 103</t>
  </si>
  <si>
    <t>KURL 101</t>
  </si>
  <si>
    <t>KURL 102</t>
  </si>
  <si>
    <t>PENG 102</t>
  </si>
  <si>
    <t>MDPL 101</t>
  </si>
  <si>
    <t>MDPL 102</t>
  </si>
  <si>
    <t>MDPL 103</t>
  </si>
  <si>
    <t>IGSD 101</t>
  </si>
  <si>
    <t>IGSD 102</t>
  </si>
  <si>
    <t>ORSD 101</t>
  </si>
  <si>
    <t>ORSD 102</t>
  </si>
  <si>
    <t>SNSD 101</t>
  </si>
  <si>
    <t>SNSD 102</t>
  </si>
  <si>
    <t>SNSD 103</t>
  </si>
  <si>
    <t>SNSD 104</t>
  </si>
  <si>
    <t>SNSD 105</t>
  </si>
  <si>
    <t>SNSD 106</t>
  </si>
  <si>
    <t>TIKP 101</t>
  </si>
  <si>
    <t>Pengantar Bimbingan dan Konseling**</t>
  </si>
  <si>
    <t>Kurikulum PAUD</t>
  </si>
  <si>
    <t>Manajemen PAUD</t>
  </si>
  <si>
    <t>Perkembangan AUD</t>
  </si>
  <si>
    <t>PAUD berbasis IPC</t>
  </si>
  <si>
    <t>Strategi Pembelajaran dan Penilaian PAUD</t>
  </si>
  <si>
    <t>PAUD berbasis PYP</t>
  </si>
  <si>
    <t>PAUD berbasis Metode Montessori</t>
  </si>
  <si>
    <t>Kerajinan Tangan</t>
  </si>
  <si>
    <t>Bagi mahasiswa angkatan 2016, Pendidikan Seni Drama di tempuh di semester 7 dan Pendidikan Seni Musik di semester 3</t>
  </si>
  <si>
    <t>4. Pendidikan Anak Usia Dini</t>
  </si>
  <si>
    <t>Desain Grafis Dasar</t>
  </si>
  <si>
    <t>Desain Pembelajaran Robotik SD</t>
  </si>
  <si>
    <t>Mata Kuliah Konsentrasi</t>
  </si>
  <si>
    <t>1. Matakuliah Konsentrasi Kurikulum Internasional SD</t>
  </si>
  <si>
    <t>3. Mata Kuliah Konsentrasi Apresiasi dan Ekspresi Seni Budaya SD</t>
  </si>
  <si>
    <t>4. Mata Kuliah Konsentrasi Pendidikan Anak Usia Dini</t>
  </si>
  <si>
    <t>5. Mata Kuliah Konsentrasi Teknologi Pembelajaran MIPA SD</t>
  </si>
  <si>
    <t>IPTEKS Konsentrasi</t>
  </si>
  <si>
    <t>Kreasi Lagu Anak</t>
  </si>
  <si>
    <t>Bimbingan Belajar 1</t>
  </si>
  <si>
    <t>Bimbingan Belajar 2</t>
  </si>
  <si>
    <t>1. Kurikulum Internasional SD</t>
  </si>
  <si>
    <t>3. Apresiasi dan Ekspresi Seni Budaya SD</t>
  </si>
  <si>
    <t>5. Teknologi Pembelajaran MIPA SD</t>
  </si>
  <si>
    <t xml:space="preserve">Pendidikan Matematika Inovatif </t>
  </si>
  <si>
    <t>Pendidikan IPA-Fisika Inovatif</t>
  </si>
  <si>
    <t>Desain Pembelajaran Matematika Berbasis ICT</t>
  </si>
  <si>
    <t>Pendidikan IPA-Biologi Inovatif</t>
  </si>
  <si>
    <t>Desain Pembelajaran IPA Berbasis ICT</t>
  </si>
  <si>
    <t>Jumlah SKS wajib yang harus ditempuh mahasiswa sebanyak 144 sks yang terdiri dari:</t>
  </si>
  <si>
    <t>IPTEKS KONSENTRASI</t>
  </si>
  <si>
    <t>Kurikulum Internasional SD</t>
  </si>
  <si>
    <t>Anak Berkebutuhan Khusus SD</t>
  </si>
  <si>
    <t>Apresiasi  dan Ekspresi Seni Budaya SD</t>
  </si>
  <si>
    <t>Pendidikan Anak Usia Dini</t>
  </si>
  <si>
    <t>Tekhnologi Pembelajaran MIPA SD</t>
  </si>
  <si>
    <t>4. Mampu merencanakan, melaksanakan, dan mengevaluasi pelaksanaan pembelajaran bagi anak usia dini</t>
  </si>
  <si>
    <t>5. Mampu merencanakan, melaksanakan, dan mengevaluasi pembelajaran MIPA SD yang disesuaikan dengan perkembangan tekhnologi</t>
  </si>
  <si>
    <t>KI1</t>
  </si>
  <si>
    <t>KI2</t>
  </si>
  <si>
    <t>KI3</t>
  </si>
  <si>
    <t>KI4</t>
  </si>
  <si>
    <t>KI5</t>
  </si>
  <si>
    <t>KI6</t>
  </si>
  <si>
    <t>KI7</t>
  </si>
  <si>
    <t>KII1</t>
  </si>
  <si>
    <t>KII2</t>
  </si>
  <si>
    <t>KII3</t>
  </si>
  <si>
    <t>KII4</t>
  </si>
  <si>
    <t>KII5</t>
  </si>
  <si>
    <t>KII6</t>
  </si>
  <si>
    <t>KII7</t>
  </si>
  <si>
    <t>KIII1</t>
  </si>
  <si>
    <t>KIII2</t>
  </si>
  <si>
    <t>KIII3</t>
  </si>
  <si>
    <t>KIII4</t>
  </si>
  <si>
    <t>KIII5</t>
  </si>
  <si>
    <t>KIII6</t>
  </si>
  <si>
    <t>KIII7</t>
  </si>
  <si>
    <t>KIV1</t>
  </si>
  <si>
    <t>KIV2</t>
  </si>
  <si>
    <t>KIV3</t>
  </si>
  <si>
    <t>KIV4</t>
  </si>
  <si>
    <t>KIV5</t>
  </si>
  <si>
    <t>KIV6</t>
  </si>
  <si>
    <t>KIV7</t>
  </si>
  <si>
    <t>KV1</t>
  </si>
  <si>
    <t>KV2</t>
  </si>
  <si>
    <t>KV3</t>
  </si>
  <si>
    <t>KV4</t>
  </si>
  <si>
    <t>KV5</t>
  </si>
  <si>
    <t>KV6</t>
  </si>
  <si>
    <t>KV7</t>
  </si>
  <si>
    <t>KONS 101</t>
  </si>
  <si>
    <t>KONS 102</t>
  </si>
  <si>
    <t>KONS 103</t>
  </si>
  <si>
    <t>KONS 104</t>
  </si>
  <si>
    <t>KONS 105</t>
  </si>
  <si>
    <t>KONS 106</t>
  </si>
  <si>
    <t>KONS 107</t>
  </si>
  <si>
    <t>KONS 201</t>
  </si>
  <si>
    <t>KONS 202</t>
  </si>
  <si>
    <t>KONS 203</t>
  </si>
  <si>
    <t>KONS 204</t>
  </si>
  <si>
    <t>KONS 205</t>
  </si>
  <si>
    <t>KONS 206</t>
  </si>
  <si>
    <t>KONS 207</t>
  </si>
  <si>
    <t>KONS 301</t>
  </si>
  <si>
    <t>KONS 302</t>
  </si>
  <si>
    <t>KONS 303</t>
  </si>
  <si>
    <t>KONS 304</t>
  </si>
  <si>
    <t>KONS 305</t>
  </si>
  <si>
    <t>KONS 306</t>
  </si>
  <si>
    <t>KONS 307</t>
  </si>
  <si>
    <t>KONS 401</t>
  </si>
  <si>
    <t>KONS 402</t>
  </si>
  <si>
    <t>KONS 403</t>
  </si>
  <si>
    <t>KONS 404</t>
  </si>
  <si>
    <t>KONS 405</t>
  </si>
  <si>
    <t>KONS 406</t>
  </si>
  <si>
    <t>KONS 407</t>
  </si>
  <si>
    <t>KONS 501</t>
  </si>
  <si>
    <t>KONS 502</t>
  </si>
  <si>
    <t>KONS 503</t>
  </si>
  <si>
    <t>KONS 504</t>
  </si>
  <si>
    <t>KONS 505</t>
  </si>
  <si>
    <t>KONS 506</t>
  </si>
  <si>
    <t>KONS 507</t>
  </si>
  <si>
    <t>Mata Kuliah Konsentrasi 2</t>
  </si>
  <si>
    <t>Konsentrasi</t>
  </si>
  <si>
    <t>Mata Kuliah Konsentrasi 4</t>
  </si>
  <si>
    <t>Mata Kuliah Konsentrasi 1</t>
  </si>
  <si>
    <t>Mata Kuliah Konsentrasi 6</t>
  </si>
  <si>
    <t>Mata Kuliah Konsentrasi 3</t>
  </si>
  <si>
    <t>Mata Kuliah Konsentrasi 5</t>
  </si>
  <si>
    <t>Mata Kuliah Konsentrasi 7</t>
  </si>
  <si>
    <t>2. Matakuliah Konsentrasi Konsentrasi Anak Berkebutuhan Khusus SD</t>
  </si>
  <si>
    <t>Pengenalan Lapangan Persekolahan 1 (PLP 1)</t>
  </si>
  <si>
    <t>Pengenalan Lapangan Persekolahan 3 (PLP 3)</t>
  </si>
  <si>
    <t>Pengenalan Lapangan Persekolahan 2 (PLP 2)</t>
  </si>
  <si>
    <t>2.Pendidikan Inklusi SD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</si>
</sst>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_(* \(#,##0\);_(* &quot;-&quot;_);_(@_)"/>
    <numFmt numFmtId="165" formatCode="_(* #,##0.0_);_(* \(#,##0.0\);_(* &quot;-&quot;_);_(@_)"/>
  </numFmts>
  <fonts count="37" x14ac:knownFonts="1">
    <font>
      <sz val="11"/>
      <color theme="1"/>
      <name val="Calibri"/>
      <family val="2"/>
      <scheme val="minor"/>
    </font>
    <font>
      <sz val="8"/>
      <name val="Calibri"/>
      <family val="2"/>
    </font>
    <font>
      <sz val="11"/>
      <color theme="1"/>
      <name val="Calibri"/>
      <family val="2"/>
      <scheme val="minor"/>
    </font>
    <font>
      <u/>
      <sz val="11"/>
      <color theme="10"/>
      <name val="Calibri"/>
      <family val="2"/>
      <scheme val="minor"/>
    </font>
    <font>
      <u/>
      <sz val="11"/>
      <color theme="11"/>
      <name val="Calibri"/>
      <family val="2"/>
      <scheme val="minor"/>
    </font>
    <font>
      <b/>
      <sz val="12"/>
      <color theme="1"/>
      <name val="Arial Narrow"/>
      <family val="2"/>
    </font>
    <font>
      <sz val="12"/>
      <color indexed="8"/>
      <name val="Arial Narrow"/>
      <family val="2"/>
    </font>
    <font>
      <sz val="12"/>
      <color theme="1"/>
      <name val="Arial Narrow"/>
      <family val="2"/>
    </font>
    <font>
      <sz val="12"/>
      <name val="Arial Narrow"/>
      <family val="2"/>
    </font>
    <font>
      <b/>
      <sz val="12"/>
      <color indexed="8"/>
      <name val="Arial Narrow"/>
      <family val="2"/>
    </font>
    <font>
      <b/>
      <sz val="18"/>
      <color indexed="8"/>
      <name val="Arial Narrow"/>
      <family val="2"/>
    </font>
    <font>
      <sz val="12"/>
      <color rgb="FF000000"/>
      <name val="Arial Narrow"/>
      <family val="2"/>
    </font>
    <font>
      <sz val="11"/>
      <color theme="1"/>
      <name val="Arial Narrow"/>
      <family val="2"/>
    </font>
    <font>
      <b/>
      <sz val="11"/>
      <color theme="1"/>
      <name val="Arial Narrow"/>
      <family val="2"/>
    </font>
    <font>
      <b/>
      <sz val="12"/>
      <color theme="0"/>
      <name val="Arial Narrow"/>
      <family val="2"/>
    </font>
    <font>
      <b/>
      <sz val="12"/>
      <name val="Arial Narrow"/>
      <family val="2"/>
    </font>
    <font>
      <sz val="10"/>
      <color theme="1"/>
      <name val="Arial Narrow"/>
      <family val="2"/>
    </font>
    <font>
      <sz val="8"/>
      <name val="Calibri"/>
      <family val="2"/>
      <scheme val="minor"/>
    </font>
    <font>
      <sz val="12"/>
      <color indexed="8"/>
      <name val="Arial Narrow"/>
      <family val="2"/>
    </font>
    <font>
      <b/>
      <i/>
      <sz val="12"/>
      <color indexed="8"/>
      <name val="Arial Narrow"/>
      <family val="2"/>
    </font>
    <font>
      <b/>
      <i/>
      <sz val="12"/>
      <color theme="1"/>
      <name val="Arial Narrow"/>
      <family val="2"/>
    </font>
    <font>
      <sz val="12"/>
      <color theme="1"/>
      <name val="Arial Narrow"/>
      <family val="2"/>
    </font>
    <font>
      <b/>
      <i/>
      <sz val="12"/>
      <color indexed="8"/>
      <name val="Arial Narrow"/>
      <family val="2"/>
    </font>
    <font>
      <sz val="12"/>
      <color rgb="FF000000"/>
      <name val="Arial Narrow"/>
      <family val="2"/>
    </font>
    <font>
      <sz val="12"/>
      <name val="Arial Narrow"/>
      <family val="2"/>
    </font>
    <font>
      <b/>
      <sz val="12"/>
      <color theme="1"/>
      <name val="Arial Narrow"/>
      <family val="2"/>
    </font>
    <font>
      <sz val="11"/>
      <color theme="1"/>
      <name val="Arial Narrow"/>
      <family val="2"/>
    </font>
    <font>
      <sz val="12"/>
      <color rgb="FFFF0000"/>
      <name val="Arial Narrow"/>
      <family val="2"/>
    </font>
    <font>
      <sz val="12"/>
      <color theme="0"/>
      <name val="Arial Narrow"/>
      <family val="2"/>
    </font>
    <font>
      <b/>
      <sz val="11"/>
      <color theme="1"/>
      <name val="Arial Narrow"/>
      <family val="2"/>
    </font>
    <font>
      <sz val="9"/>
      <color theme="1"/>
      <name val="Arial Narrow"/>
      <family val="2"/>
    </font>
    <font>
      <i/>
      <sz val="12"/>
      <color theme="1"/>
      <name val="Arial Narrow"/>
      <family val="2"/>
    </font>
    <font>
      <b/>
      <sz val="12"/>
      <color indexed="8"/>
      <name val="Arial Narrow"/>
      <family val="2"/>
    </font>
    <font>
      <sz val="9"/>
      <color theme="1"/>
      <name val="Arial Narrow"/>
      <family val="2"/>
    </font>
    <font>
      <i/>
      <sz val="11"/>
      <color theme="1"/>
      <name val="Arial Narrow"/>
      <family val="2"/>
    </font>
    <font>
      <sz val="11"/>
      <color indexed="8"/>
      <name val="Arial Narrow"/>
      <family val="2"/>
    </font>
    <font>
      <sz val="11"/>
      <name val="Arial Narrow"/>
      <family val="2"/>
    </font>
  </fonts>
  <fills count="7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rgb="FFFF6600"/>
        <bgColor indexed="64"/>
      </patternFill>
    </fill>
    <fill>
      <patternFill patternType="solid">
        <fgColor rgb="FFFFE1EC"/>
        <bgColor indexed="64"/>
      </patternFill>
    </fill>
    <fill>
      <patternFill patternType="solid">
        <fgColor rgb="FFF2C0A9"/>
        <bgColor indexed="64"/>
      </patternFill>
    </fill>
    <fill>
      <patternFill patternType="solid">
        <fgColor rgb="FFC2FFBD"/>
        <bgColor indexed="64"/>
      </patternFill>
    </fill>
    <fill>
      <patternFill patternType="solid">
        <fgColor rgb="FFDFFF6C"/>
        <bgColor indexed="64"/>
      </patternFill>
    </fill>
    <fill>
      <patternFill patternType="solid">
        <fgColor rgb="FFA8FF66"/>
        <bgColor indexed="64"/>
      </patternFill>
    </fill>
    <fill>
      <patternFill patternType="solid">
        <fgColor rgb="FFA3CBFF"/>
        <bgColor indexed="64"/>
      </patternFill>
    </fill>
    <fill>
      <patternFill patternType="solid">
        <fgColor rgb="FFABA3FF"/>
        <bgColor indexed="64"/>
      </patternFill>
    </fill>
    <fill>
      <patternFill patternType="solid">
        <fgColor rgb="FF1AFFB0"/>
        <bgColor indexed="64"/>
      </patternFill>
    </fill>
    <fill>
      <patternFill patternType="solid">
        <fgColor rgb="FF8BFF16"/>
        <bgColor indexed="64"/>
      </patternFill>
    </fill>
    <fill>
      <patternFill patternType="solid">
        <fgColor rgb="FFD59AFF"/>
        <bgColor indexed="64"/>
      </patternFill>
    </fill>
    <fill>
      <patternFill patternType="solid">
        <fgColor rgb="FFFFFEE1"/>
        <bgColor indexed="64"/>
      </patternFill>
    </fill>
    <fill>
      <patternFill patternType="solid">
        <fgColor rgb="FFFFBB96"/>
        <bgColor indexed="64"/>
      </patternFill>
    </fill>
    <fill>
      <patternFill patternType="solid">
        <fgColor theme="0" tint="-0.249977111117893"/>
        <bgColor indexed="64"/>
      </patternFill>
    </fill>
    <fill>
      <patternFill patternType="solid">
        <fgColor rgb="FFFFA3B9"/>
        <bgColor indexed="64"/>
      </patternFill>
    </fill>
    <fill>
      <patternFill patternType="solid">
        <fgColor rgb="FFFFC3E2"/>
        <bgColor indexed="64"/>
      </patternFill>
    </fill>
    <fill>
      <patternFill patternType="solid">
        <fgColor rgb="FFFFB6BB"/>
        <bgColor indexed="64"/>
      </patternFill>
    </fill>
    <fill>
      <patternFill patternType="solid">
        <fgColor rgb="FFB8FF39"/>
        <bgColor indexed="64"/>
      </patternFill>
    </fill>
    <fill>
      <patternFill patternType="solid">
        <fgColor theme="3" tint="0.79998168889431442"/>
        <bgColor indexed="64"/>
      </patternFill>
    </fill>
    <fill>
      <patternFill patternType="solid">
        <fgColor rgb="FFFFFFFF"/>
        <bgColor rgb="FF000000"/>
      </patternFill>
    </fill>
    <fill>
      <patternFill patternType="solid">
        <fgColor theme="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1" tint="0.34998626667073579"/>
        <bgColor indexed="64"/>
      </patternFill>
    </fill>
    <fill>
      <patternFill patternType="solid">
        <fgColor rgb="FFC0000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2" tint="-0.749992370372631"/>
        <bgColor indexed="64"/>
      </patternFill>
    </fill>
    <fill>
      <patternFill patternType="solid">
        <fgColor rgb="FF92D050"/>
        <bgColor indexed="64"/>
      </patternFill>
    </fill>
    <fill>
      <patternFill patternType="solid">
        <fgColor rgb="FF0070C0"/>
        <bgColor indexed="64"/>
      </patternFill>
    </fill>
    <fill>
      <patternFill patternType="solid">
        <fgColor rgb="FF7030A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9" tint="-0.499984740745262"/>
        <bgColor indexed="64"/>
      </patternFill>
    </fill>
    <fill>
      <patternFill patternType="solid">
        <fgColor theme="8" tint="-0.49998474074526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1" tint="0.249977111117893"/>
        <bgColor indexed="64"/>
      </patternFill>
    </fill>
    <fill>
      <patternFill patternType="solid">
        <fgColor theme="1" tint="0.14999847407452621"/>
        <bgColor indexed="64"/>
      </patternFill>
    </fill>
    <fill>
      <patternFill patternType="solid">
        <fgColor theme="2" tint="-0.49998474074526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249977111117893"/>
        <bgColor indexed="64"/>
      </patternFill>
    </fill>
    <fill>
      <patternFill patternType="solid">
        <fgColor theme="3" tint="-0.249977111117893"/>
        <bgColor indexed="64"/>
      </patternFill>
    </fill>
    <fill>
      <patternFill patternType="solid">
        <fgColor theme="6" tint="0.79998168889431442"/>
        <bgColor indexed="64"/>
      </patternFill>
    </fill>
    <fill>
      <patternFill patternType="solid">
        <fgColor theme="6" tint="-0.499984740745262"/>
        <bgColor indexed="64"/>
      </patternFill>
    </fill>
    <fill>
      <patternFill patternType="solid">
        <fgColor theme="7" tint="0.79998168889431442"/>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00B0F0"/>
        <bgColor indexed="64"/>
      </patternFill>
    </fill>
    <fill>
      <patternFill patternType="solid">
        <fgColor rgb="FF002060"/>
        <bgColor indexed="64"/>
      </patternFill>
    </fill>
    <fill>
      <patternFill patternType="solid">
        <fgColor theme="1"/>
        <bgColor indexed="64"/>
      </patternFill>
    </fill>
    <fill>
      <patternFill patternType="solid">
        <fgColor theme="9"/>
        <bgColor indexed="64"/>
      </patternFill>
    </fill>
    <fill>
      <patternFill patternType="solid">
        <fgColor theme="7" tint="0.39997558519241921"/>
        <bgColor indexed="64"/>
      </patternFill>
    </fill>
    <fill>
      <patternFill patternType="solid">
        <fgColor theme="7" tint="0.59999389629810485"/>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diagonal/>
    </border>
  </borders>
  <cellStyleXfs count="1366">
    <xf numFmtId="0" fontId="0" fillId="0" borderId="0"/>
    <xf numFmtId="164"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55">
    <xf numFmtId="0" fontId="0" fillId="0" borderId="0" xfId="0"/>
    <xf numFmtId="0" fontId="6" fillId="0" borderId="1" xfId="0" applyFont="1" applyFill="1" applyBorder="1" applyAlignment="1">
      <alignment horizontal="left" vertical="center" wrapText="1"/>
    </xf>
    <xf numFmtId="0" fontId="7" fillId="0" borderId="1" xfId="0" applyFont="1" applyBorder="1" applyAlignment="1">
      <alignment wrapText="1"/>
    </xf>
    <xf numFmtId="0" fontId="6" fillId="0" borderId="1" xfId="0" applyFont="1" applyFill="1" applyBorder="1" applyAlignment="1">
      <alignment vertical="top"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wrapText="1"/>
    </xf>
    <xf numFmtId="0" fontId="8" fillId="0" borderId="1" xfId="0" applyFont="1" applyFill="1" applyBorder="1" applyAlignment="1">
      <alignment vertical="top" wrapText="1"/>
    </xf>
    <xf numFmtId="0" fontId="7" fillId="0" borderId="0" xfId="0" applyFont="1"/>
    <xf numFmtId="0" fontId="5" fillId="0" borderId="4" xfId="0" applyFont="1" applyBorder="1" applyAlignment="1">
      <alignment horizontal="center" vertical="top" wrapText="1"/>
    </xf>
    <xf numFmtId="0" fontId="5" fillId="0" borderId="1" xfId="0" applyFont="1" applyBorder="1" applyAlignment="1">
      <alignment horizontal="center" vertical="top" wrapText="1"/>
    </xf>
    <xf numFmtId="0" fontId="7" fillId="0" borderId="4" xfId="0"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xf numFmtId="0" fontId="7" fillId="0" borderId="1" xfId="0" applyFont="1" applyBorder="1" applyAlignment="1">
      <alignment horizontal="center" vertical="center"/>
    </xf>
    <xf numFmtId="0" fontId="7" fillId="0" borderId="1" xfId="0" applyFont="1" applyFill="1" applyBorder="1" applyAlignment="1">
      <alignment vertical="top" wrapText="1"/>
    </xf>
    <xf numFmtId="0" fontId="7" fillId="0" borderId="0" xfId="0" applyFont="1" applyBorder="1"/>
    <xf numFmtId="0" fontId="7" fillId="0" borderId="0" xfId="0" applyFont="1" applyBorder="1" applyAlignment="1">
      <alignment vertical="top" wrapText="1"/>
    </xf>
    <xf numFmtId="0" fontId="9" fillId="0" borderId="0" xfId="0" applyFont="1" applyBorder="1" applyAlignment="1">
      <alignment vertical="top" wrapText="1"/>
    </xf>
    <xf numFmtId="0" fontId="7" fillId="0" borderId="1" xfId="0" applyFont="1" applyFill="1" applyBorder="1" applyAlignment="1">
      <alignment horizontal="left" vertical="top" wrapText="1"/>
    </xf>
    <xf numFmtId="0" fontId="7" fillId="0" borderId="0" xfId="0" applyFont="1" applyBorder="1" applyAlignment="1">
      <alignment wrapText="1"/>
    </xf>
    <xf numFmtId="0" fontId="9" fillId="0" borderId="0" xfId="0" applyFont="1" applyBorder="1"/>
    <xf numFmtId="0" fontId="6" fillId="0" borderId="0" xfId="0" applyFont="1" applyFill="1" applyBorder="1" applyAlignment="1">
      <alignment vertical="top" wrapText="1"/>
    </xf>
    <xf numFmtId="0" fontId="6" fillId="0" borderId="5" xfId="0" applyFont="1" applyFill="1" applyBorder="1" applyAlignment="1">
      <alignment vertical="center" wrapText="1"/>
    </xf>
    <xf numFmtId="0" fontId="7" fillId="0" borderId="1" xfId="0" applyFont="1" applyFill="1" applyBorder="1" applyAlignment="1">
      <alignment horizontal="center" vertical="center"/>
    </xf>
    <xf numFmtId="0" fontId="7" fillId="0" borderId="0" xfId="0" applyFont="1" applyFill="1" applyBorder="1" applyAlignment="1">
      <alignment horizontal="center" vertical="center" wrapText="1"/>
    </xf>
    <xf numFmtId="0" fontId="12" fillId="0" borderId="1" xfId="0" applyFont="1" applyFill="1" applyBorder="1"/>
    <xf numFmtId="0" fontId="7" fillId="0" borderId="0" xfId="38" applyFont="1"/>
    <xf numFmtId="0" fontId="5" fillId="0" borderId="0" xfId="38" applyFont="1" applyFill="1" applyBorder="1" applyAlignment="1">
      <alignment horizontal="center" vertical="center" textRotation="90" wrapText="1"/>
    </xf>
    <xf numFmtId="0" fontId="14" fillId="0" borderId="0" xfId="38" applyFont="1" applyFill="1" applyBorder="1" applyAlignment="1">
      <alignment horizontal="center" vertical="center" textRotation="90" wrapText="1"/>
    </xf>
    <xf numFmtId="0" fontId="7" fillId="0" borderId="0" xfId="38" applyFont="1" applyBorder="1" applyAlignment="1">
      <alignment textRotation="90" wrapText="1"/>
    </xf>
    <xf numFmtId="0" fontId="7" fillId="0" borderId="0" xfId="38" applyFont="1" applyAlignment="1">
      <alignment textRotation="90" wrapText="1"/>
    </xf>
    <xf numFmtId="0" fontId="7" fillId="0" borderId="0" xfId="38" applyFont="1" applyFill="1" applyBorder="1" applyAlignment="1">
      <alignment textRotation="90" wrapText="1"/>
    </xf>
    <xf numFmtId="0" fontId="7" fillId="0" borderId="0" xfId="38" applyFont="1" applyFill="1" applyAlignment="1">
      <alignment textRotation="90" wrapText="1"/>
    </xf>
    <xf numFmtId="0" fontId="7" fillId="0" borderId="0" xfId="38" applyFont="1" applyFill="1"/>
    <xf numFmtId="0" fontId="7" fillId="0" borderId="0" xfId="38" applyFont="1" applyBorder="1"/>
    <xf numFmtId="0" fontId="7" fillId="0" borderId="5" xfId="0" applyFont="1" applyFill="1" applyBorder="1" applyAlignment="1">
      <alignment vertical="top" wrapText="1"/>
    </xf>
    <xf numFmtId="0" fontId="7" fillId="0" borderId="0" xfId="38" applyFont="1" applyAlignment="1">
      <alignment wrapText="1"/>
    </xf>
    <xf numFmtId="0" fontId="7" fillId="0" borderId="0" xfId="38" applyFont="1" applyAlignment="1">
      <alignment vertical="center"/>
    </xf>
    <xf numFmtId="0" fontId="5" fillId="6" borderId="1" xfId="38" applyFont="1" applyFill="1" applyBorder="1" applyAlignment="1">
      <alignment horizontal="center" vertical="center" textRotation="90" wrapText="1"/>
    </xf>
    <xf numFmtId="0" fontId="5" fillId="7" borderId="1" xfId="38" applyFont="1" applyFill="1" applyBorder="1" applyAlignment="1">
      <alignment horizontal="center" vertical="center" textRotation="90" wrapText="1"/>
    </xf>
    <xf numFmtId="0" fontId="15" fillId="10" borderId="1" xfId="38" applyFont="1" applyFill="1" applyBorder="1" applyAlignment="1">
      <alignment horizontal="center" vertical="center" textRotation="90" wrapText="1"/>
    </xf>
    <xf numFmtId="0" fontId="5" fillId="13" borderId="1" xfId="38" applyFont="1" applyFill="1" applyBorder="1" applyAlignment="1">
      <alignment horizontal="center" vertical="center" textRotation="90" wrapText="1"/>
    </xf>
    <xf numFmtId="0" fontId="5" fillId="12" borderId="1" xfId="38" applyFont="1" applyFill="1" applyBorder="1" applyAlignment="1">
      <alignment horizontal="center" vertical="center" textRotation="90" wrapText="1"/>
    </xf>
    <xf numFmtId="0" fontId="5" fillId="15" borderId="1" xfId="38" applyFont="1" applyFill="1" applyBorder="1" applyAlignment="1">
      <alignment horizontal="center" vertical="center" textRotation="90" wrapText="1"/>
    </xf>
    <xf numFmtId="0" fontId="5" fillId="17" borderId="1" xfId="38" applyFont="1" applyFill="1" applyBorder="1" applyAlignment="1">
      <alignment horizontal="center" vertical="center" textRotation="90" wrapText="1"/>
    </xf>
    <xf numFmtId="0" fontId="6" fillId="0" borderId="1" xfId="0" applyFont="1" applyFill="1" applyBorder="1" applyAlignment="1">
      <alignment horizontal="center"/>
    </xf>
    <xf numFmtId="0" fontId="11" fillId="24"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6" fillId="0" borderId="1" xfId="0" applyFont="1" applyFill="1" applyBorder="1" applyAlignment="1">
      <alignment horizontal="left" vertical="top" wrapText="1"/>
    </xf>
    <xf numFmtId="0" fontId="18" fillId="0" borderId="5" xfId="0" applyFont="1" applyFill="1" applyBorder="1" applyAlignment="1">
      <alignment horizontal="left" vertical="center" wrapText="1"/>
    </xf>
    <xf numFmtId="0" fontId="9" fillId="3" borderId="5"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7" fillId="0" borderId="1" xfId="38" applyFont="1" applyFill="1" applyBorder="1" applyAlignment="1">
      <alignment horizontal="center" vertical="center" wrapText="1"/>
    </xf>
    <xf numFmtId="0" fontId="5" fillId="0" borderId="1" xfId="38" applyFont="1" applyFill="1" applyBorder="1" applyAlignment="1">
      <alignment horizontal="center" vertical="center" wrapText="1"/>
    </xf>
    <xf numFmtId="0" fontId="7" fillId="0" borderId="0" xfId="38" applyFont="1" applyFill="1" applyAlignment="1">
      <alignment wrapText="1"/>
    </xf>
    <xf numFmtId="0" fontId="5" fillId="0" borderId="0" xfId="38" applyFont="1" applyFill="1"/>
    <xf numFmtId="0" fontId="5" fillId="26" borderId="1" xfId="0" applyFont="1" applyFill="1" applyBorder="1" applyAlignment="1">
      <alignment horizontal="center" vertical="top" wrapText="1"/>
    </xf>
    <xf numFmtId="0" fontId="22" fillId="0" borderId="1" xfId="0" applyFont="1" applyFill="1" applyBorder="1" applyAlignment="1">
      <alignment horizontal="left" vertical="top" wrapText="1"/>
    </xf>
    <xf numFmtId="0" fontId="21" fillId="0" borderId="1" xfId="0" applyFont="1" applyFill="1" applyBorder="1" applyAlignment="1">
      <alignment vertical="top" wrapText="1"/>
    </xf>
    <xf numFmtId="0" fontId="21" fillId="0" borderId="1" xfId="0" applyFont="1" applyFill="1" applyBorder="1" applyAlignment="1">
      <alignment horizontal="center" vertical="top" wrapText="1"/>
    </xf>
    <xf numFmtId="0" fontId="18" fillId="0" borderId="1" xfId="0" applyFont="1" applyFill="1" applyBorder="1" applyAlignment="1">
      <alignment vertical="top" wrapText="1"/>
    </xf>
    <xf numFmtId="0" fontId="6" fillId="0" borderId="6" xfId="0" applyFont="1" applyFill="1" applyBorder="1" applyAlignment="1">
      <alignment horizontal="left" vertical="top" wrapText="1"/>
    </xf>
    <xf numFmtId="0" fontId="11" fillId="24" borderId="6" xfId="0" applyFont="1" applyFill="1" applyBorder="1" applyAlignment="1">
      <alignment horizontal="center" vertical="center" wrapText="1"/>
    </xf>
    <xf numFmtId="0" fontId="23" fillId="24" borderId="1" xfId="0" applyFont="1" applyFill="1" applyBorder="1" applyAlignment="1">
      <alignment horizontal="center" vertical="center" wrapText="1"/>
    </xf>
    <xf numFmtId="0" fontId="21" fillId="0" borderId="1" xfId="0" applyFont="1" applyBorder="1" applyAlignment="1">
      <alignment horizontal="center" vertical="center"/>
    </xf>
    <xf numFmtId="0" fontId="24" fillId="0" borderId="1" xfId="0" applyFont="1" applyFill="1" applyBorder="1" applyAlignment="1">
      <alignment horizontal="center" vertical="center" wrapText="1"/>
    </xf>
    <xf numFmtId="0" fontId="23" fillId="24" borderId="6" xfId="0" applyFont="1" applyFill="1" applyBorder="1" applyAlignment="1">
      <alignment horizontal="center" vertical="center" wrapText="1"/>
    </xf>
    <xf numFmtId="0" fontId="21" fillId="0" borderId="1" xfId="0" applyFont="1" applyBorder="1"/>
    <xf numFmtId="0" fontId="21" fillId="3" borderId="1" xfId="0" applyFont="1" applyFill="1" applyBorder="1" applyAlignment="1">
      <alignment horizontal="center" vertical="top" wrapText="1"/>
    </xf>
    <xf numFmtId="0" fontId="11" fillId="0" borderId="1" xfId="0" applyFont="1" applyFill="1" applyBorder="1" applyAlignment="1">
      <alignment horizontal="center" vertical="center" wrapText="1"/>
    </xf>
    <xf numFmtId="0" fontId="28" fillId="49" borderId="1" xfId="0" applyFont="1" applyFill="1" applyBorder="1" applyAlignment="1">
      <alignment horizontal="center"/>
    </xf>
    <xf numFmtId="0" fontId="28" fillId="50" borderId="1" xfId="0" applyFont="1" applyFill="1" applyBorder="1" applyAlignment="1">
      <alignment horizontal="center"/>
    </xf>
    <xf numFmtId="0" fontId="28" fillId="46" borderId="1" xfId="0" applyFont="1" applyFill="1" applyBorder="1" applyAlignment="1">
      <alignment horizontal="center"/>
    </xf>
    <xf numFmtId="0" fontId="28" fillId="29" borderId="1" xfId="0" applyFont="1" applyFill="1" applyBorder="1" applyAlignment="1">
      <alignment horizontal="center"/>
    </xf>
    <xf numFmtId="0" fontId="28" fillId="58" borderId="1" xfId="0" applyFont="1" applyFill="1" applyBorder="1" applyAlignment="1">
      <alignment horizontal="center"/>
    </xf>
    <xf numFmtId="0" fontId="28" fillId="61" borderId="1" xfId="0" applyFont="1" applyFill="1" applyBorder="1" applyAlignment="1">
      <alignment horizontal="center"/>
    </xf>
    <xf numFmtId="0" fontId="28" fillId="43" borderId="1" xfId="0" applyFont="1" applyFill="1" applyBorder="1" applyAlignment="1">
      <alignment horizontal="center"/>
    </xf>
    <xf numFmtId="0" fontId="28" fillId="67" borderId="1" xfId="0" applyFont="1" applyFill="1" applyBorder="1" applyAlignment="1">
      <alignment horizontal="center"/>
    </xf>
    <xf numFmtId="0" fontId="28" fillId="36" borderId="1" xfId="0" applyFont="1" applyFill="1" applyBorder="1" applyAlignment="1">
      <alignment horizontal="center"/>
    </xf>
    <xf numFmtId="0" fontId="28" fillId="68" borderId="1" xfId="0" applyFont="1" applyFill="1" applyBorder="1" applyAlignment="1">
      <alignment horizontal="center"/>
    </xf>
    <xf numFmtId="0" fontId="7" fillId="0" borderId="6" xfId="38" applyFont="1" applyFill="1" applyBorder="1" applyAlignment="1">
      <alignment horizontal="center" vertical="center" wrapText="1"/>
    </xf>
    <xf numFmtId="0" fontId="5" fillId="0" borderId="6" xfId="38" applyFont="1" applyFill="1" applyBorder="1" applyAlignment="1">
      <alignment horizontal="center" vertical="center" wrapText="1"/>
    </xf>
    <xf numFmtId="0" fontId="27" fillId="0" borderId="1" xfId="38" applyFont="1" applyFill="1" applyBorder="1" applyAlignment="1">
      <alignment horizontal="center" vertical="center" wrapText="1"/>
    </xf>
    <xf numFmtId="0" fontId="7" fillId="0" borderId="0" xfId="38" applyFont="1" applyFill="1" applyAlignment="1">
      <alignment vertical="center"/>
    </xf>
    <xf numFmtId="0" fontId="7" fillId="0" borderId="1" xfId="38" applyFont="1" applyFill="1" applyBorder="1" applyAlignment="1">
      <alignment vertical="center"/>
    </xf>
    <xf numFmtId="0" fontId="28" fillId="56" borderId="1" xfId="0" applyFont="1" applyFill="1" applyBorder="1" applyAlignment="1">
      <alignment horizontal="center"/>
    </xf>
    <xf numFmtId="0" fontId="21" fillId="0" borderId="1" xfId="0" applyFont="1" applyBorder="1" applyAlignment="1">
      <alignment vertical="top"/>
    </xf>
    <xf numFmtId="0" fontId="21" fillId="0" borderId="0" xfId="0" applyFont="1"/>
    <xf numFmtId="0" fontId="21" fillId="0" borderId="0" xfId="0" applyFont="1" applyFill="1"/>
    <xf numFmtId="0" fontId="26" fillId="0" borderId="0" xfId="0" applyFont="1"/>
    <xf numFmtId="0" fontId="26" fillId="0" borderId="1" xfId="0" applyFont="1" applyBorder="1"/>
    <xf numFmtId="0" fontId="26" fillId="0" borderId="0" xfId="0" applyFont="1" applyAlignment="1">
      <alignment horizontal="center"/>
    </xf>
    <xf numFmtId="0" fontId="21" fillId="0" borderId="1" xfId="0" applyFont="1" applyBorder="1" applyAlignment="1">
      <alignment horizontal="right" vertical="top"/>
    </xf>
    <xf numFmtId="0" fontId="21" fillId="0" borderId="1" xfId="0" applyFont="1" applyBorder="1" applyAlignment="1"/>
    <xf numFmtId="0" fontId="16" fillId="0" borderId="0" xfId="0" applyFont="1" applyFill="1" applyBorder="1"/>
    <xf numFmtId="0" fontId="30" fillId="0" borderId="1" xfId="0" applyFont="1" applyFill="1" applyBorder="1"/>
    <xf numFmtId="0" fontId="12" fillId="0" borderId="0" xfId="0" applyFont="1" applyFill="1"/>
    <xf numFmtId="0" fontId="13" fillId="0" borderId="0" xfId="0" applyFont="1" applyFill="1"/>
    <xf numFmtId="0" fontId="13" fillId="0" borderId="1" xfId="0" applyFont="1" applyFill="1" applyBorder="1"/>
    <xf numFmtId="0" fontId="12" fillId="0" borderId="1" xfId="0" applyFont="1" applyFill="1" applyBorder="1" applyAlignment="1">
      <alignment horizontal="center"/>
    </xf>
    <xf numFmtId="0" fontId="12" fillId="0" borderId="0" xfId="0" applyFont="1" applyFill="1" applyBorder="1"/>
    <xf numFmtId="0" fontId="13" fillId="0" borderId="0" xfId="0" applyFont="1" applyFill="1" applyBorder="1" applyAlignment="1">
      <alignment horizontal="right"/>
    </xf>
    <xf numFmtId="0" fontId="12" fillId="0" borderId="0" xfId="0" applyFont="1" applyFill="1" applyAlignment="1">
      <alignment horizontal="center"/>
    </xf>
    <xf numFmtId="0" fontId="13" fillId="0" borderId="0" xfId="0" applyFont="1" applyFill="1" applyAlignment="1"/>
    <xf numFmtId="0" fontId="12" fillId="0" borderId="0" xfId="0" applyFont="1" applyFill="1" applyAlignment="1">
      <alignment horizontal="center" vertical="center"/>
    </xf>
    <xf numFmtId="0" fontId="12" fillId="0" borderId="1" xfId="0" applyFont="1" applyFill="1" applyBorder="1" applyAlignment="1">
      <alignment vertical="top"/>
    </xf>
    <xf numFmtId="0" fontId="12" fillId="0" borderId="1" xfId="0" applyFont="1" applyFill="1" applyBorder="1" applyAlignment="1">
      <alignment horizontal="center" vertical="center"/>
    </xf>
    <xf numFmtId="0" fontId="12" fillId="0" borderId="1" xfId="0" applyFont="1" applyFill="1" applyBorder="1" applyAlignment="1">
      <alignment horizontal="right" vertical="top"/>
    </xf>
    <xf numFmtId="0" fontId="13" fillId="0" borderId="1" xfId="0" applyFont="1" applyFill="1" applyBorder="1" applyAlignment="1">
      <alignment horizontal="center" vertical="center"/>
    </xf>
    <xf numFmtId="0" fontId="12" fillId="0" borderId="1" xfId="0" applyFont="1" applyFill="1" applyBorder="1" applyAlignment="1">
      <alignment horizontal="right"/>
    </xf>
    <xf numFmtId="0" fontId="13" fillId="0" borderId="0" xfId="0" applyFont="1" applyFill="1" applyBorder="1" applyAlignment="1">
      <alignment vertical="top"/>
    </xf>
    <xf numFmtId="0" fontId="12" fillId="0" borderId="0" xfId="0" applyFont="1" applyFill="1" applyBorder="1" applyAlignment="1">
      <alignment vertical="top"/>
    </xf>
    <xf numFmtId="0" fontId="5" fillId="21" borderId="1" xfId="38" applyFont="1" applyFill="1" applyBorder="1" applyAlignment="1">
      <alignment horizontal="center" vertical="center" textRotation="90" wrapText="1"/>
    </xf>
    <xf numFmtId="0" fontId="5" fillId="20" borderId="1" xfId="38" applyFont="1" applyFill="1" applyBorder="1" applyAlignment="1">
      <alignment horizontal="center" vertical="center" textRotation="90" wrapText="1"/>
    </xf>
    <xf numFmtId="0" fontId="5" fillId="19" borderId="1" xfId="38" applyFont="1" applyFill="1" applyBorder="1" applyAlignment="1">
      <alignment horizontal="center" vertical="center" textRotation="90" wrapText="1"/>
    </xf>
    <xf numFmtId="0" fontId="15" fillId="9" borderId="1" xfId="38" applyFont="1" applyFill="1" applyBorder="1" applyAlignment="1">
      <alignment horizontal="center" vertical="center" textRotation="90" wrapText="1"/>
    </xf>
    <xf numFmtId="0" fontId="15" fillId="8" borderId="1" xfId="38" applyFont="1" applyFill="1" applyBorder="1" applyAlignment="1">
      <alignment horizontal="center" vertical="center" textRotation="90"/>
    </xf>
    <xf numFmtId="0" fontId="15" fillId="14" borderId="1" xfId="38" applyFont="1" applyFill="1" applyBorder="1" applyAlignment="1">
      <alignment horizontal="center" vertical="center" textRotation="90" wrapText="1"/>
    </xf>
    <xf numFmtId="0" fontId="5" fillId="22" borderId="1" xfId="38" applyFont="1" applyFill="1" applyBorder="1" applyAlignment="1">
      <alignment horizontal="center" vertical="center" textRotation="90" wrapText="1"/>
    </xf>
    <xf numFmtId="0" fontId="5" fillId="11" borderId="1" xfId="38" applyFont="1" applyFill="1" applyBorder="1" applyAlignment="1">
      <alignment horizontal="center" vertical="center" textRotation="90" wrapText="1"/>
    </xf>
    <xf numFmtId="0" fontId="5" fillId="16" borderId="1" xfId="38" applyFont="1" applyFill="1" applyBorder="1" applyAlignment="1">
      <alignment horizontal="center" vertical="center" textRotation="90" wrapText="1"/>
    </xf>
    <xf numFmtId="0" fontId="5" fillId="3" borderId="1" xfId="38" applyFont="1" applyFill="1" applyBorder="1" applyAlignment="1">
      <alignment horizontal="center" vertical="center" textRotation="90" wrapText="1"/>
    </xf>
    <xf numFmtId="0" fontId="6" fillId="2" borderId="1" xfId="0" applyFont="1" applyFill="1" applyBorder="1" applyAlignment="1">
      <alignment horizontal="center"/>
    </xf>
    <xf numFmtId="0" fontId="5" fillId="3"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7" xfId="0" applyFont="1" applyFill="1" applyBorder="1" applyAlignment="1">
      <alignment horizontal="left" vertical="top" wrapText="1"/>
    </xf>
    <xf numFmtId="0" fontId="19" fillId="3" borderId="7"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6" fillId="0" borderId="12" xfId="0" applyFont="1" applyFill="1" applyBorder="1" applyAlignment="1">
      <alignment horizontal="left" vertical="top" wrapText="1"/>
    </xf>
    <xf numFmtId="0" fontId="6" fillId="0" borderId="8" xfId="0" applyFont="1" applyFill="1" applyBorder="1" applyAlignment="1">
      <alignment horizontal="left" vertical="top" wrapText="1"/>
    </xf>
    <xf numFmtId="0" fontId="7" fillId="0" borderId="1" xfId="0" applyFont="1" applyFill="1" applyBorder="1" applyAlignment="1">
      <alignment horizontal="center" vertical="top" wrapText="1"/>
    </xf>
    <xf numFmtId="0" fontId="6" fillId="0" borderId="8" xfId="0" applyFont="1" applyFill="1" applyBorder="1" applyAlignment="1">
      <alignment vertical="top" wrapText="1"/>
    </xf>
    <xf numFmtId="0" fontId="31" fillId="0" borderId="1" xfId="0" applyFont="1" applyBorder="1" applyAlignment="1">
      <alignment vertical="top" wrapText="1"/>
    </xf>
    <xf numFmtId="0" fontId="21" fillId="2" borderId="1" xfId="0" applyFont="1" applyFill="1" applyBorder="1"/>
    <xf numFmtId="0" fontId="21" fillId="0" borderId="0" xfId="0" applyFont="1" applyAlignment="1">
      <alignment horizontal="center"/>
    </xf>
    <xf numFmtId="0" fontId="32" fillId="0" borderId="1" xfId="0" applyFont="1" applyFill="1" applyBorder="1" applyAlignment="1">
      <alignment horizontal="center"/>
    </xf>
    <xf numFmtId="0" fontId="32" fillId="0" borderId="1" xfId="0" applyFont="1" applyBorder="1" applyAlignment="1">
      <alignment horizontal="center"/>
    </xf>
    <xf numFmtId="0" fontId="32" fillId="0" borderId="1" xfId="0" applyFont="1" applyBorder="1" applyAlignment="1">
      <alignment horizontal="center" wrapText="1"/>
    </xf>
    <xf numFmtId="0" fontId="32" fillId="0" borderId="0" xfId="0" applyFont="1" applyBorder="1" applyAlignment="1">
      <alignment horizontal="center"/>
    </xf>
    <xf numFmtId="0" fontId="25" fillId="23" borderId="1" xfId="0" applyFont="1" applyFill="1" applyBorder="1" applyAlignment="1">
      <alignment horizontal="center"/>
    </xf>
    <xf numFmtId="0" fontId="21" fillId="3" borderId="1" xfId="0" applyFont="1" applyFill="1" applyBorder="1" applyAlignment="1">
      <alignment horizontal="center"/>
    </xf>
    <xf numFmtId="0" fontId="18" fillId="47" borderId="1" xfId="0" applyFont="1" applyFill="1" applyBorder="1" applyAlignment="1">
      <alignment horizontal="center"/>
    </xf>
    <xf numFmtId="0" fontId="18" fillId="0" borderId="1" xfId="0" applyFont="1" applyBorder="1" applyAlignment="1">
      <alignment horizontal="center"/>
    </xf>
    <xf numFmtId="165" fontId="21" fillId="0" borderId="1" xfId="1" applyNumberFormat="1" applyFont="1" applyBorder="1" applyAlignment="1">
      <alignment horizontal="center" vertical="center"/>
    </xf>
    <xf numFmtId="0" fontId="18" fillId="31" borderId="1" xfId="0" applyFont="1" applyFill="1" applyBorder="1" applyAlignment="1">
      <alignment horizontal="center"/>
    </xf>
    <xf numFmtId="0" fontId="21" fillId="0" borderId="0" xfId="0" applyFont="1" applyAlignment="1">
      <alignment horizontal="right"/>
    </xf>
    <xf numFmtId="0" fontId="18" fillId="18" borderId="1" xfId="0" applyFont="1" applyFill="1" applyBorder="1" applyAlignment="1">
      <alignment horizontal="center"/>
    </xf>
    <xf numFmtId="0" fontId="21" fillId="0" borderId="1" xfId="0" applyFont="1" applyFill="1" applyBorder="1"/>
    <xf numFmtId="165" fontId="21" fillId="0" borderId="1" xfId="1" applyNumberFormat="1" applyFont="1" applyBorder="1" applyAlignment="1">
      <alignment horizontal="center"/>
    </xf>
    <xf numFmtId="0" fontId="18" fillId="0" borderId="1" xfId="0" applyFont="1" applyFill="1" applyBorder="1" applyAlignment="1">
      <alignment horizontal="center"/>
    </xf>
    <xf numFmtId="0" fontId="18" fillId="48" borderId="1" xfId="0" applyFont="1" applyFill="1" applyBorder="1" applyAlignment="1">
      <alignment horizontal="center"/>
    </xf>
    <xf numFmtId="0" fontId="21" fillId="0" borderId="1" xfId="0" applyFont="1" applyBorder="1" applyAlignment="1">
      <alignment vertical="top" wrapText="1"/>
    </xf>
    <xf numFmtId="0" fontId="18" fillId="28" borderId="1" xfId="0" applyFont="1" applyFill="1" applyBorder="1" applyAlignment="1">
      <alignment horizontal="center"/>
    </xf>
    <xf numFmtId="0" fontId="18" fillId="51" borderId="1" xfId="0" applyFont="1" applyFill="1" applyBorder="1" applyAlignment="1">
      <alignment horizontal="center"/>
    </xf>
    <xf numFmtId="0" fontId="18" fillId="33" borderId="1" xfId="0" applyFont="1" applyFill="1" applyBorder="1" applyAlignment="1">
      <alignment horizontal="center"/>
    </xf>
    <xf numFmtId="0" fontId="18" fillId="30" borderId="1" xfId="0" applyFont="1" applyFill="1" applyBorder="1" applyAlignment="1">
      <alignment horizontal="center"/>
    </xf>
    <xf numFmtId="0" fontId="18" fillId="23" borderId="1" xfId="0" applyFont="1" applyFill="1" applyBorder="1" applyAlignment="1">
      <alignment horizontal="center"/>
    </xf>
    <xf numFmtId="9" fontId="21" fillId="0" borderId="0" xfId="619" applyFont="1"/>
    <xf numFmtId="0" fontId="18" fillId="52" borderId="1" xfId="0" applyFont="1" applyFill="1" applyBorder="1" applyAlignment="1">
      <alignment horizontal="center"/>
    </xf>
    <xf numFmtId="0" fontId="18" fillId="41" borderId="1" xfId="0" applyFont="1" applyFill="1" applyBorder="1" applyAlignment="1">
      <alignment horizontal="center"/>
    </xf>
    <xf numFmtId="0" fontId="18" fillId="45" borderId="1" xfId="0" applyFont="1" applyFill="1" applyBorder="1" applyAlignment="1">
      <alignment horizontal="center"/>
    </xf>
    <xf numFmtId="0" fontId="18" fillId="44" borderId="1" xfId="0" applyFont="1" applyFill="1" applyBorder="1" applyAlignment="1">
      <alignment horizontal="center"/>
    </xf>
    <xf numFmtId="0" fontId="18" fillId="27" borderId="1" xfId="0" applyFont="1" applyFill="1" applyBorder="1" applyAlignment="1">
      <alignment horizontal="center"/>
    </xf>
    <xf numFmtId="0" fontId="18" fillId="40" borderId="1" xfId="0" applyFont="1" applyFill="1" applyBorder="1" applyAlignment="1">
      <alignment horizontal="center"/>
    </xf>
    <xf numFmtId="0" fontId="18" fillId="55" borderId="1" xfId="0" applyFont="1" applyFill="1" applyBorder="1" applyAlignment="1">
      <alignment horizontal="center"/>
    </xf>
    <xf numFmtId="0" fontId="18" fillId="2" borderId="1" xfId="0" applyFont="1" applyFill="1" applyBorder="1" applyAlignment="1">
      <alignment horizontal="center"/>
    </xf>
    <xf numFmtId="0" fontId="21" fillId="2" borderId="1" xfId="0" applyFont="1" applyFill="1" applyBorder="1" applyAlignment="1">
      <alignment horizontal="center" vertical="center"/>
    </xf>
    <xf numFmtId="165" fontId="21" fillId="2" borderId="1" xfId="1" applyNumberFormat="1" applyFont="1" applyFill="1" applyBorder="1" applyAlignment="1">
      <alignment horizontal="center"/>
    </xf>
    <xf numFmtId="0" fontId="21" fillId="2" borderId="6" xfId="0" applyFont="1" applyFill="1" applyBorder="1" applyAlignment="1">
      <alignment horizontal="left" vertical="center"/>
    </xf>
    <xf numFmtId="0" fontId="18" fillId="57" borderId="1" xfId="0" applyFont="1" applyFill="1" applyBorder="1" applyAlignment="1">
      <alignment horizontal="center"/>
    </xf>
    <xf numFmtId="0" fontId="18" fillId="53" borderId="1" xfId="0" applyFont="1" applyFill="1" applyBorder="1" applyAlignment="1">
      <alignment horizontal="center"/>
    </xf>
    <xf numFmtId="0" fontId="18" fillId="54" borderId="1" xfId="0" applyFont="1" applyFill="1" applyBorder="1" applyAlignment="1">
      <alignment horizontal="center"/>
    </xf>
    <xf numFmtId="0" fontId="18" fillId="59" borderId="1" xfId="0" applyFont="1" applyFill="1" applyBorder="1" applyAlignment="1">
      <alignment horizontal="center"/>
    </xf>
    <xf numFmtId="0" fontId="18" fillId="62" borderId="1" xfId="0" applyFont="1" applyFill="1" applyBorder="1" applyAlignment="1">
      <alignment horizontal="center"/>
    </xf>
    <xf numFmtId="0" fontId="18" fillId="38" borderId="1" xfId="0" applyFont="1" applyFill="1" applyBorder="1" applyAlignment="1">
      <alignment horizontal="center"/>
    </xf>
    <xf numFmtId="0" fontId="18" fillId="32" borderId="1" xfId="0" applyFont="1" applyFill="1" applyBorder="1" applyAlignment="1">
      <alignment horizontal="center"/>
    </xf>
    <xf numFmtId="0" fontId="18" fillId="63" borderId="1" xfId="0" applyFont="1" applyFill="1" applyBorder="1" applyAlignment="1">
      <alignment horizontal="center"/>
    </xf>
    <xf numFmtId="0" fontId="18" fillId="37" borderId="1" xfId="0" applyFont="1" applyFill="1" applyBorder="1" applyAlignment="1">
      <alignment horizontal="center"/>
    </xf>
    <xf numFmtId="0" fontId="18" fillId="64" borderId="1" xfId="0" applyFont="1" applyFill="1" applyBorder="1" applyAlignment="1">
      <alignment horizontal="center"/>
    </xf>
    <xf numFmtId="0" fontId="18" fillId="39" borderId="1" xfId="0" applyFont="1" applyFill="1" applyBorder="1" applyAlignment="1">
      <alignment horizontal="center"/>
    </xf>
    <xf numFmtId="0" fontId="18" fillId="3" borderId="1" xfId="0" applyFont="1" applyFill="1" applyBorder="1" applyAlignment="1">
      <alignment horizontal="center"/>
    </xf>
    <xf numFmtId="0" fontId="18" fillId="65" borderId="1" xfId="0" applyFont="1" applyFill="1" applyBorder="1" applyAlignment="1">
      <alignment horizontal="center"/>
    </xf>
    <xf numFmtId="0" fontId="18" fillId="42" borderId="1" xfId="0" applyFont="1" applyFill="1" applyBorder="1" applyAlignment="1">
      <alignment horizontal="center"/>
    </xf>
    <xf numFmtId="0" fontId="18" fillId="34" borderId="1" xfId="0" applyFont="1" applyFill="1" applyBorder="1" applyAlignment="1">
      <alignment horizontal="center"/>
    </xf>
    <xf numFmtId="0" fontId="18" fillId="66" borderId="1" xfId="0" applyFont="1" applyFill="1" applyBorder="1" applyAlignment="1">
      <alignment horizontal="center"/>
    </xf>
    <xf numFmtId="0" fontId="18" fillId="35" borderId="1" xfId="0" applyFont="1" applyFill="1" applyBorder="1" applyAlignment="1">
      <alignment horizontal="center"/>
    </xf>
    <xf numFmtId="0" fontId="18" fillId="25" borderId="1" xfId="0" applyFont="1" applyFill="1" applyBorder="1" applyAlignment="1">
      <alignment horizontal="center"/>
    </xf>
    <xf numFmtId="0" fontId="18" fillId="69" borderId="1" xfId="0" applyFont="1" applyFill="1" applyBorder="1" applyAlignment="1">
      <alignment horizontal="center"/>
    </xf>
    <xf numFmtId="0" fontId="21" fillId="0" borderId="1" xfId="0" applyFont="1" applyFill="1" applyBorder="1" applyAlignment="1">
      <alignment horizontal="center" vertical="center"/>
    </xf>
    <xf numFmtId="0" fontId="21" fillId="0" borderId="1" xfId="0" applyFont="1" applyBorder="1" applyAlignment="1">
      <alignment horizontal="right"/>
    </xf>
    <xf numFmtId="0" fontId="25" fillId="0" borderId="1" xfId="0" applyFont="1" applyBorder="1" applyAlignment="1">
      <alignment horizontal="center"/>
    </xf>
    <xf numFmtId="0" fontId="21" fillId="0" borderId="0" xfId="0" applyFont="1" applyBorder="1"/>
    <xf numFmtId="0" fontId="21" fillId="0" borderId="1" xfId="0" applyFont="1" applyBorder="1" applyAlignment="1">
      <alignment horizontal="center"/>
    </xf>
    <xf numFmtId="0" fontId="25" fillId="0" borderId="1" xfId="0" applyFont="1" applyFill="1" applyBorder="1"/>
    <xf numFmtId="0" fontId="25" fillId="0" borderId="1" xfId="0" applyFont="1" applyBorder="1" applyAlignment="1">
      <alignment horizontal="center" vertical="center"/>
    </xf>
    <xf numFmtId="0" fontId="21" fillId="0" borderId="0" xfId="0" applyFont="1" applyFill="1" applyBorder="1"/>
    <xf numFmtId="0" fontId="21" fillId="0" borderId="0" xfId="0" applyFont="1" applyBorder="1" applyAlignment="1">
      <alignment vertical="top"/>
    </xf>
    <xf numFmtId="0" fontId="25" fillId="0" borderId="0" xfId="0" applyFont="1" applyBorder="1" applyAlignment="1">
      <alignment horizontal="center" vertical="center"/>
    </xf>
    <xf numFmtId="0" fontId="21" fillId="0" borderId="0" xfId="0" quotePrefix="1" applyFont="1" applyFill="1" applyBorder="1" applyAlignment="1">
      <alignment horizontal="left" vertical="top"/>
    </xf>
    <xf numFmtId="0" fontId="24" fillId="0" borderId="0" xfId="0" applyFont="1" applyFill="1" applyBorder="1"/>
    <xf numFmtId="0" fontId="21" fillId="0" borderId="0" xfId="0" applyFont="1" applyBorder="1" applyAlignment="1">
      <alignment horizontal="center"/>
    </xf>
    <xf numFmtId="165" fontId="21" fillId="0" borderId="0" xfId="1" applyNumberFormat="1" applyFont="1" applyBorder="1" applyAlignment="1">
      <alignment horizontal="center" vertical="center"/>
    </xf>
    <xf numFmtId="0" fontId="25" fillId="0" borderId="0" xfId="0" applyFont="1" applyFill="1" applyBorder="1" applyAlignment="1">
      <alignment horizontal="center" vertical="center" wrapText="1"/>
    </xf>
    <xf numFmtId="0" fontId="21" fillId="0" borderId="0" xfId="0" quotePrefix="1" applyFont="1" applyFill="1" applyBorder="1" applyAlignment="1">
      <alignment horizontal="center" vertical="top" wrapText="1"/>
    </xf>
    <xf numFmtId="0" fontId="21" fillId="0" borderId="0" xfId="0" applyFont="1" applyFill="1" applyBorder="1" applyAlignment="1">
      <alignment horizontal="center" vertical="top" wrapText="1"/>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top"/>
    </xf>
    <xf numFmtId="0" fontId="21" fillId="0" borderId="0" xfId="0" applyFont="1" applyFill="1" applyAlignment="1">
      <alignment horizontal="center"/>
    </xf>
    <xf numFmtId="0" fontId="26" fillId="0" borderId="1" xfId="0" applyFont="1" applyFill="1" applyBorder="1"/>
    <xf numFmtId="0" fontId="26" fillId="0" borderId="1" xfId="0" applyFont="1" applyFill="1" applyBorder="1" applyAlignment="1">
      <alignment horizontal="center"/>
    </xf>
    <xf numFmtId="0" fontId="33" fillId="0" borderId="1" xfId="0" applyFont="1" applyFill="1" applyBorder="1"/>
    <xf numFmtId="0" fontId="29" fillId="0" borderId="1" xfId="0" applyFont="1" applyFill="1" applyBorder="1" applyAlignment="1">
      <alignment horizontal="center"/>
    </xf>
    <xf numFmtId="0" fontId="29" fillId="0" borderId="0" xfId="0" applyFont="1" applyFill="1"/>
    <xf numFmtId="0" fontId="13" fillId="0" borderId="1" xfId="0" applyFont="1" applyFill="1" applyBorder="1" applyAlignment="1">
      <alignment horizontal="center"/>
    </xf>
    <xf numFmtId="0" fontId="12" fillId="0" borderId="0" xfId="0" applyFont="1" applyFill="1" applyBorder="1" applyAlignment="1">
      <alignment horizontal="center"/>
    </xf>
    <xf numFmtId="0" fontId="12" fillId="0" borderId="1" xfId="0" applyFont="1" applyFill="1" applyBorder="1" applyAlignment="1">
      <alignment horizontal="center" vertical="top"/>
    </xf>
    <xf numFmtId="0" fontId="26" fillId="0" borderId="1" xfId="0" applyFont="1" applyFill="1" applyBorder="1" applyAlignment="1">
      <alignment horizontal="center" vertical="center"/>
    </xf>
    <xf numFmtId="0" fontId="21" fillId="2" borderId="1" xfId="0" applyFont="1" applyFill="1" applyBorder="1" applyAlignment="1">
      <alignment vertical="top" wrapText="1"/>
    </xf>
    <xf numFmtId="0" fontId="13" fillId="0" borderId="0" xfId="0" applyFont="1" applyFill="1" applyBorder="1"/>
    <xf numFmtId="1" fontId="12" fillId="0" borderId="1" xfId="0" applyNumberFormat="1" applyFont="1" applyFill="1" applyBorder="1" applyAlignment="1">
      <alignment horizontal="center"/>
    </xf>
    <xf numFmtId="1" fontId="13" fillId="0" borderId="1" xfId="0" applyNumberFormat="1" applyFont="1" applyFill="1" applyBorder="1" applyAlignment="1">
      <alignment horizontal="center"/>
    </xf>
    <xf numFmtId="0" fontId="29" fillId="0" borderId="1" xfId="0" applyFont="1" applyFill="1" applyBorder="1"/>
    <xf numFmtId="0" fontId="26" fillId="0" borderId="0" xfId="0" applyFont="1" applyFill="1" applyBorder="1"/>
    <xf numFmtId="0" fontId="26" fillId="0" borderId="0" xfId="0" applyFont="1" applyFill="1" applyBorder="1" applyAlignment="1">
      <alignment horizontal="center"/>
    </xf>
    <xf numFmtId="0" fontId="13" fillId="0" borderId="2" xfId="0" applyFont="1" applyFill="1" applyBorder="1"/>
    <xf numFmtId="0" fontId="13" fillId="0" borderId="2" xfId="0" applyFont="1" applyFill="1" applyBorder="1" applyAlignment="1">
      <alignment horizontal="center"/>
    </xf>
    <xf numFmtId="0" fontId="12" fillId="0" borderId="2" xfId="0" applyFont="1" applyFill="1" applyBorder="1"/>
    <xf numFmtId="0" fontId="34" fillId="0" borderId="1" xfId="0" applyFont="1" applyFill="1" applyBorder="1"/>
    <xf numFmtId="0" fontId="26" fillId="0" borderId="0" xfId="0" applyFont="1" applyFill="1"/>
    <xf numFmtId="0" fontId="29" fillId="0" borderId="1" xfId="0" applyFont="1" applyFill="1" applyBorder="1" applyAlignment="1">
      <alignment horizontal="right"/>
    </xf>
    <xf numFmtId="0" fontId="29" fillId="0" borderId="1" xfId="0" applyFont="1" applyFill="1" applyBorder="1" applyAlignment="1"/>
    <xf numFmtId="0" fontId="26" fillId="2" borderId="0" xfId="0" applyFont="1" applyFill="1" applyAlignment="1">
      <alignment horizontal="center"/>
    </xf>
    <xf numFmtId="0" fontId="26" fillId="0" borderId="0" xfId="0" applyFont="1" applyFill="1" applyAlignment="1">
      <alignment horizontal="center"/>
    </xf>
    <xf numFmtId="0" fontId="26" fillId="2" borderId="1" xfId="0" applyFont="1" applyFill="1" applyBorder="1" applyAlignment="1">
      <alignment horizontal="center"/>
    </xf>
    <xf numFmtId="0" fontId="26" fillId="0" borderId="6" xfId="0" applyFont="1" applyBorder="1" applyAlignment="1">
      <alignment horizontal="center" vertical="center"/>
    </xf>
    <xf numFmtId="0" fontId="26" fillId="3" borderId="6" xfId="0" applyFont="1" applyFill="1" applyBorder="1" applyAlignment="1">
      <alignment horizontal="center" vertical="center"/>
    </xf>
    <xf numFmtId="0" fontId="26" fillId="4" borderId="6" xfId="0" applyFont="1" applyFill="1" applyBorder="1" applyAlignment="1">
      <alignment horizontal="center" vertical="center"/>
    </xf>
    <xf numFmtId="0" fontId="35" fillId="0" borderId="1" xfId="0" applyFont="1" applyFill="1" applyBorder="1" applyAlignment="1">
      <alignment horizontal="center"/>
    </xf>
    <xf numFmtId="0" fontId="26" fillId="2" borderId="6" xfId="0" applyFont="1" applyFill="1" applyBorder="1" applyAlignment="1">
      <alignment horizontal="left" vertical="center"/>
    </xf>
    <xf numFmtId="0" fontId="26" fillId="0" borderId="6" xfId="0" applyFont="1" applyBorder="1" applyAlignment="1">
      <alignment horizontal="left" vertical="center"/>
    </xf>
    <xf numFmtId="0" fontId="26" fillId="0" borderId="6" xfId="0" applyFont="1" applyFill="1" applyBorder="1" applyAlignment="1">
      <alignment horizontal="left" vertical="center"/>
    </xf>
    <xf numFmtId="0" fontId="35" fillId="0" borderId="6" xfId="0" applyFont="1" applyFill="1" applyBorder="1" applyAlignment="1">
      <alignment horizontal="center"/>
    </xf>
    <xf numFmtId="0" fontId="26" fillId="2" borderId="1" xfId="0" applyFont="1" applyFill="1" applyBorder="1"/>
    <xf numFmtId="0" fontId="26" fillId="0" borderId="1" xfId="0" applyFont="1" applyFill="1" applyBorder="1" applyAlignment="1">
      <alignment horizontal="center" shrinkToFit="1"/>
    </xf>
    <xf numFmtId="0" fontId="34" fillId="0" borderId="6" xfId="0" applyFont="1" applyBorder="1" applyAlignment="1">
      <alignment horizontal="left" vertical="center"/>
    </xf>
    <xf numFmtId="0" fontId="26" fillId="0" borderId="6" xfId="0" applyFont="1" applyBorder="1" applyAlignment="1">
      <alignment horizontal="right" vertical="center"/>
    </xf>
    <xf numFmtId="0" fontId="26" fillId="2" borderId="0" xfId="0" applyFont="1" applyFill="1"/>
    <xf numFmtId="0" fontId="26" fillId="0" borderId="6" xfId="0" applyFont="1" applyBorder="1" applyAlignment="1">
      <alignment horizontal="center" vertical="center"/>
    </xf>
    <xf numFmtId="0" fontId="21" fillId="2" borderId="1" xfId="0" applyFont="1" applyFill="1" applyBorder="1" applyAlignment="1">
      <alignment horizontal="left"/>
    </xf>
    <xf numFmtId="0" fontId="26" fillId="0" borderId="6" xfId="0" applyFont="1" applyBorder="1" applyAlignment="1">
      <alignment horizontal="center" vertical="center"/>
    </xf>
    <xf numFmtId="0" fontId="13" fillId="0" borderId="0" xfId="0" applyFont="1" applyFill="1" applyBorder="1" applyAlignment="1">
      <alignment horizontal="center"/>
    </xf>
    <xf numFmtId="0" fontId="36" fillId="0" borderId="1" xfId="0" applyFont="1" applyFill="1" applyBorder="1"/>
    <xf numFmtId="0" fontId="13" fillId="0" borderId="0" xfId="0" applyFont="1" applyFill="1" applyAlignment="1">
      <alignment horizontal="center"/>
    </xf>
    <xf numFmtId="0" fontId="13" fillId="0" borderId="1" xfId="0" applyFont="1" applyFill="1" applyBorder="1" applyAlignment="1">
      <alignment horizontal="left" vertical="top"/>
    </xf>
    <xf numFmtId="0" fontId="12" fillId="0" borderId="1" xfId="0" applyFont="1" applyFill="1" applyBorder="1" applyAlignment="1">
      <alignment horizontal="left" vertical="top"/>
    </xf>
    <xf numFmtId="0" fontId="26" fillId="0" borderId="1" xfId="0" applyFont="1" applyBorder="1" applyAlignment="1"/>
    <xf numFmtId="0" fontId="26" fillId="0" borderId="1" xfId="0" applyFont="1" applyBorder="1" applyAlignment="1">
      <alignment vertical="center"/>
    </xf>
    <xf numFmtId="0" fontId="26" fillId="0" borderId="1" xfId="0" applyFont="1" applyBorder="1" applyAlignment="1">
      <alignment horizontal="left" vertical="center"/>
    </xf>
    <xf numFmtId="0" fontId="18" fillId="71" borderId="1" xfId="0" applyFont="1" applyFill="1" applyBorder="1" applyAlignment="1">
      <alignment horizontal="center"/>
    </xf>
    <xf numFmtId="0" fontId="28" fillId="70" borderId="1" xfId="0" applyFont="1" applyFill="1" applyBorder="1" applyAlignment="1">
      <alignment horizontal="center"/>
    </xf>
    <xf numFmtId="0" fontId="28" fillId="60" borderId="1" xfId="0" applyFont="1" applyFill="1" applyBorder="1" applyAlignment="1">
      <alignment horizontal="center"/>
    </xf>
    <xf numFmtId="0" fontId="28" fillId="42" borderId="1" xfId="0" applyFont="1" applyFill="1" applyBorder="1" applyAlignment="1">
      <alignment horizontal="center"/>
    </xf>
    <xf numFmtId="0" fontId="18" fillId="45" borderId="1" xfId="0" applyFont="1" applyFill="1" applyBorder="1" applyAlignment="1">
      <alignment horizontal="center" vertical="center"/>
    </xf>
    <xf numFmtId="0" fontId="26" fillId="0" borderId="6" xfId="0" applyFont="1" applyBorder="1" applyAlignment="1">
      <alignment horizontal="center" vertical="center"/>
    </xf>
    <xf numFmtId="0" fontId="12" fillId="0" borderId="0" xfId="0" applyFont="1" applyFill="1" applyBorder="1" applyAlignment="1">
      <alignment horizontal="right" vertical="top"/>
    </xf>
    <xf numFmtId="0" fontId="26"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29" fillId="0" borderId="0" xfId="0" applyFont="1" applyFill="1" applyBorder="1" applyAlignment="1">
      <alignment vertical="top"/>
    </xf>
    <xf numFmtId="0" fontId="26" fillId="0" borderId="6" xfId="0" applyFont="1" applyBorder="1" applyAlignment="1">
      <alignment horizontal="center" vertical="center"/>
    </xf>
    <xf numFmtId="0" fontId="7" fillId="0" borderId="1" xfId="0" applyFont="1" applyBorder="1" applyAlignment="1">
      <alignment vertical="top"/>
    </xf>
    <xf numFmtId="0" fontId="5" fillId="3" borderId="1" xfId="0" applyFont="1" applyFill="1" applyBorder="1" applyAlignment="1">
      <alignment horizontal="center"/>
    </xf>
    <xf numFmtId="0" fontId="7" fillId="0" borderId="1" xfId="0" applyFont="1" applyBorder="1" applyAlignment="1"/>
    <xf numFmtId="0" fontId="5" fillId="3" borderId="1" xfId="0" applyFont="1" applyFill="1" applyBorder="1" applyAlignment="1">
      <alignment horizontal="center" vertical="top"/>
    </xf>
    <xf numFmtId="0" fontId="7" fillId="0" borderId="0" xfId="0" applyFont="1" applyFill="1" applyBorder="1"/>
    <xf numFmtId="0" fontId="5" fillId="27" borderId="0" xfId="38" applyFont="1" applyFill="1" applyAlignment="1">
      <alignment horizontal="center" vertical="center" textRotation="90" wrapText="1"/>
    </xf>
    <xf numFmtId="0" fontId="12" fillId="0" borderId="0" xfId="0" applyFont="1"/>
    <xf numFmtId="0" fontId="7" fillId="25" borderId="1" xfId="0" applyFont="1" applyFill="1" applyBorder="1"/>
    <xf numFmtId="0" fontId="12" fillId="0" borderId="1" xfId="0" applyFont="1" applyFill="1" applyBorder="1" applyAlignment="1"/>
    <xf numFmtId="0" fontId="12" fillId="0" borderId="1" xfId="0" applyFont="1" applyBorder="1" applyAlignment="1">
      <alignment horizontal="left" vertical="center"/>
    </xf>
    <xf numFmtId="0" fontId="7" fillId="0" borderId="5" xfId="0" applyFont="1" applyBorder="1" applyAlignment="1">
      <alignment horizontal="center" vertical="top"/>
    </xf>
    <xf numFmtId="0" fontId="7" fillId="0" borderId="3" xfId="0" applyFont="1" applyBorder="1" applyAlignment="1">
      <alignment horizontal="center" vertical="top"/>
    </xf>
    <xf numFmtId="0" fontId="7" fillId="0" borderId="6" xfId="0" applyFont="1" applyBorder="1" applyAlignment="1">
      <alignment horizontal="center" vertical="top"/>
    </xf>
    <xf numFmtId="0" fontId="6" fillId="0" borderId="5" xfId="0" applyFont="1" applyBorder="1" applyAlignment="1">
      <alignment horizontal="left" vertical="top" wrapText="1"/>
    </xf>
    <xf numFmtId="0" fontId="6" fillId="0" borderId="3" xfId="0" applyFont="1" applyBorder="1" applyAlignment="1">
      <alignment horizontal="left" vertical="top" wrapText="1"/>
    </xf>
    <xf numFmtId="0" fontId="6" fillId="0" borderId="6" xfId="0" applyFont="1" applyBorder="1" applyAlignment="1">
      <alignment horizontal="left" vertical="top" wrapText="1"/>
    </xf>
    <xf numFmtId="0" fontId="10" fillId="0" borderId="0" xfId="0" applyFont="1" applyBorder="1" applyAlignment="1">
      <alignment horizontal="center" vertical="center" wrapText="1"/>
    </xf>
    <xf numFmtId="0" fontId="5" fillId="26" borderId="7" xfId="0" applyFont="1" applyFill="1" applyBorder="1" applyAlignment="1">
      <alignment horizontal="center" vertical="top" wrapText="1"/>
    </xf>
    <xf numFmtId="0" fontId="5" fillId="26" borderId="8" xfId="0" applyFont="1" applyFill="1" applyBorder="1" applyAlignment="1">
      <alignment horizontal="center" vertical="top" wrapText="1"/>
    </xf>
    <xf numFmtId="0" fontId="5" fillId="26" borderId="5" xfId="0" applyFont="1" applyFill="1" applyBorder="1" applyAlignment="1">
      <alignment horizontal="center" vertical="center" wrapText="1"/>
    </xf>
    <xf numFmtId="0" fontId="5" fillId="26" borderId="6" xfId="0" applyFont="1" applyFill="1" applyBorder="1" applyAlignment="1">
      <alignment horizontal="center" vertical="center" wrapText="1"/>
    </xf>
    <xf numFmtId="0" fontId="9" fillId="26" borderId="5" xfId="0" applyFont="1" applyFill="1" applyBorder="1" applyAlignment="1">
      <alignment horizontal="center" vertical="center" wrapText="1"/>
    </xf>
    <xf numFmtId="0" fontId="9" fillId="26" borderId="6" xfId="0" applyFont="1" applyFill="1" applyBorder="1" applyAlignment="1">
      <alignment horizontal="center" vertical="center" wrapText="1"/>
    </xf>
    <xf numFmtId="0" fontId="5" fillId="0" borderId="11" xfId="0" applyFont="1" applyFill="1" applyBorder="1" applyAlignment="1">
      <alignment horizontal="center" vertical="top" wrapText="1"/>
    </xf>
    <xf numFmtId="0" fontId="5" fillId="0" borderId="13" xfId="0" applyFont="1" applyFill="1" applyBorder="1" applyAlignment="1">
      <alignment horizontal="center" vertical="top" wrapText="1"/>
    </xf>
    <xf numFmtId="0" fontId="9" fillId="0" borderId="11" xfId="0" applyFont="1" applyFill="1" applyBorder="1" applyAlignment="1">
      <alignment horizontal="left" vertical="top" wrapText="1"/>
    </xf>
    <xf numFmtId="0" fontId="9" fillId="0" borderId="13" xfId="0" applyFont="1" applyFill="1" applyBorder="1" applyAlignment="1">
      <alignment horizontal="lef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9" fillId="18" borderId="7" xfId="0" applyFont="1" applyFill="1" applyBorder="1" applyAlignment="1">
      <alignment horizontal="center" vertical="center" wrapText="1"/>
    </xf>
    <xf numFmtId="0" fontId="9" fillId="18" borderId="4" xfId="0" applyFont="1" applyFill="1" applyBorder="1" applyAlignment="1">
      <alignment horizontal="center" vertical="center" wrapText="1"/>
    </xf>
    <xf numFmtId="0" fontId="5" fillId="18" borderId="7" xfId="0" applyFont="1" applyFill="1" applyBorder="1" applyAlignment="1">
      <alignment horizontal="center" vertical="center" wrapText="1"/>
    </xf>
    <xf numFmtId="0" fontId="5" fillId="18"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18" borderId="7" xfId="38" applyFont="1" applyFill="1" applyBorder="1" applyAlignment="1">
      <alignment horizontal="center" vertical="center" textRotation="90" wrapText="1"/>
    </xf>
    <xf numFmtId="0" fontId="5" fillId="18" borderId="8" xfId="38" applyFont="1" applyFill="1" applyBorder="1" applyAlignment="1">
      <alignment horizontal="center" vertical="center" textRotation="90" wrapText="1"/>
    </xf>
    <xf numFmtId="0" fontId="5" fillId="18" borderId="4" xfId="38" applyFont="1" applyFill="1" applyBorder="1" applyAlignment="1">
      <alignment horizontal="center" vertical="center" textRotation="90" wrapText="1"/>
    </xf>
    <xf numFmtId="0" fontId="5" fillId="18" borderId="7" xfId="38" applyFont="1" applyFill="1" applyBorder="1" applyAlignment="1">
      <alignment horizontal="center" vertical="center" wrapText="1"/>
    </xf>
    <xf numFmtId="0" fontId="5" fillId="18" borderId="4" xfId="38" applyFont="1" applyFill="1" applyBorder="1" applyAlignment="1">
      <alignment horizontal="center" vertical="center" wrapText="1"/>
    </xf>
    <xf numFmtId="0" fontId="5" fillId="0" borderId="1" xfId="38" applyFont="1" applyBorder="1" applyAlignment="1">
      <alignment horizontal="center" vertical="center" wrapText="1"/>
    </xf>
    <xf numFmtId="0" fontId="5" fillId="3" borderId="9" xfId="38" applyFont="1" applyFill="1" applyBorder="1" applyAlignment="1">
      <alignment horizontal="center" vertical="center" wrapText="1"/>
    </xf>
    <xf numFmtId="0" fontId="5" fillId="3" borderId="0" xfId="38" applyFont="1" applyFill="1" applyBorder="1" applyAlignment="1">
      <alignment horizontal="center" vertical="center" wrapText="1"/>
    </xf>
    <xf numFmtId="0" fontId="5" fillId="4" borderId="1" xfId="38" applyFont="1" applyFill="1" applyBorder="1" applyAlignment="1">
      <alignment horizontal="center" vertical="center" wrapText="1"/>
    </xf>
    <xf numFmtId="0" fontId="5" fillId="0" borderId="7" xfId="38" applyFont="1" applyBorder="1" applyAlignment="1">
      <alignment horizontal="center" vertical="center" wrapText="1"/>
    </xf>
    <xf numFmtId="0" fontId="5" fillId="0" borderId="8" xfId="38" applyFont="1" applyBorder="1" applyAlignment="1">
      <alignment horizontal="center" vertical="center" wrapText="1"/>
    </xf>
    <xf numFmtId="0" fontId="5" fillId="0" borderId="4" xfId="38" applyFont="1" applyBorder="1" applyAlignment="1">
      <alignment horizontal="center" vertical="center" wrapText="1"/>
    </xf>
    <xf numFmtId="0" fontId="14" fillId="5" borderId="7" xfId="38" applyFont="1" applyFill="1" applyBorder="1" applyAlignment="1">
      <alignment horizontal="center" vertical="center"/>
    </xf>
    <xf numFmtId="0" fontId="14" fillId="5" borderId="8" xfId="38" applyFont="1" applyFill="1" applyBorder="1" applyAlignment="1">
      <alignment horizontal="center" vertical="center"/>
    </xf>
    <xf numFmtId="0" fontId="25" fillId="0" borderId="0" xfId="0" applyFont="1" applyFill="1" applyAlignment="1">
      <alignment horizontal="center"/>
    </xf>
    <xf numFmtId="0" fontId="29" fillId="0" borderId="0" xfId="0" applyFont="1" applyAlignment="1">
      <alignment horizontal="center"/>
    </xf>
    <xf numFmtId="0" fontId="29" fillId="0" borderId="0" xfId="0" applyFont="1" applyFill="1" applyAlignment="1">
      <alignment horizontal="center"/>
    </xf>
    <xf numFmtId="0" fontId="29" fillId="0" borderId="1" xfId="0" applyFont="1" applyFill="1" applyBorder="1" applyAlignment="1">
      <alignment horizontal="center" vertical="center" wrapText="1"/>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1" xfId="0" applyFont="1" applyBorder="1" applyAlignment="1">
      <alignment horizontal="center"/>
    </xf>
    <xf numFmtId="0" fontId="13" fillId="0" borderId="0" xfId="0" applyFont="1" applyFill="1" applyAlignment="1">
      <alignment horizontal="center"/>
    </xf>
  </cellXfs>
  <cellStyles count="1366">
    <cellStyle name="Comma [0]" xfId="1" builtinId="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Followed Hyperlink" xfId="1283" builtinId="9" hidden="1"/>
    <cellStyle name="Followed Hyperlink" xfId="1285" builtinId="9" hidden="1"/>
    <cellStyle name="Followed Hyperlink" xfId="1287" builtinId="9" hidden="1"/>
    <cellStyle name="Followed Hyperlink" xfId="1289" builtinId="9" hidden="1"/>
    <cellStyle name="Followed Hyperlink" xfId="1291" builtinId="9" hidden="1"/>
    <cellStyle name="Followed Hyperlink" xfId="1293" builtinId="9" hidden="1"/>
    <cellStyle name="Followed Hyperlink" xfId="1295" builtinId="9" hidden="1"/>
    <cellStyle name="Followed Hyperlink" xfId="1297" builtinId="9" hidden="1"/>
    <cellStyle name="Followed Hyperlink" xfId="1299" builtinId="9" hidden="1"/>
    <cellStyle name="Followed Hyperlink" xfId="1301" builtinId="9" hidden="1"/>
    <cellStyle name="Followed Hyperlink" xfId="1303" builtinId="9" hidden="1"/>
    <cellStyle name="Followed Hyperlink" xfId="1305" builtinId="9" hidden="1"/>
    <cellStyle name="Followed Hyperlink" xfId="1307" builtinId="9" hidden="1"/>
    <cellStyle name="Followed Hyperlink" xfId="1309" builtinId="9" hidden="1"/>
    <cellStyle name="Followed Hyperlink" xfId="1311" builtinId="9" hidden="1"/>
    <cellStyle name="Followed Hyperlink" xfId="1313" builtinId="9" hidden="1"/>
    <cellStyle name="Followed Hyperlink" xfId="1315" builtinId="9" hidden="1"/>
    <cellStyle name="Followed Hyperlink" xfId="1317" builtinId="9" hidden="1"/>
    <cellStyle name="Followed Hyperlink" xfId="1319" builtinId="9" hidden="1"/>
    <cellStyle name="Followed Hyperlink" xfId="1321" builtinId="9" hidden="1"/>
    <cellStyle name="Followed Hyperlink" xfId="1323" builtinId="9" hidden="1"/>
    <cellStyle name="Followed Hyperlink" xfId="1325" builtinId="9" hidden="1"/>
    <cellStyle name="Followed Hyperlink" xfId="1327"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2"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50" builtinId="8" hidden="1"/>
    <cellStyle name="Hyperlink" xfId="1252" builtinId="8" hidden="1"/>
    <cellStyle name="Hyperlink" xfId="1254"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hidden="1"/>
    <cellStyle name="Hyperlink" xfId="1278" builtinId="8" hidden="1"/>
    <cellStyle name="Hyperlink" xfId="1280" builtinId="8" hidden="1"/>
    <cellStyle name="Hyperlink" xfId="1282" builtinId="8" hidden="1"/>
    <cellStyle name="Hyperlink" xfId="1284" builtinId="8" hidden="1"/>
    <cellStyle name="Hyperlink" xfId="1286" builtinId="8" hidden="1"/>
    <cellStyle name="Hyperlink" xfId="1288" builtinId="8" hidden="1"/>
    <cellStyle name="Hyperlink" xfId="1290" builtinId="8" hidden="1"/>
    <cellStyle name="Hyperlink" xfId="1292" builtinId="8" hidden="1"/>
    <cellStyle name="Hyperlink" xfId="1294" builtinId="8" hidden="1"/>
    <cellStyle name="Hyperlink" xfId="1296" builtinId="8" hidden="1"/>
    <cellStyle name="Hyperlink" xfId="1298" builtinId="8" hidden="1"/>
    <cellStyle name="Hyperlink" xfId="1300" builtinId="8" hidden="1"/>
    <cellStyle name="Hyperlink" xfId="1302" builtinId="8" hidden="1"/>
    <cellStyle name="Hyperlink" xfId="1304" builtinId="8" hidden="1"/>
    <cellStyle name="Hyperlink" xfId="1306" builtinId="8" hidden="1"/>
    <cellStyle name="Hyperlink" xfId="1308" builtinId="8" hidden="1"/>
    <cellStyle name="Hyperlink" xfId="1310" builtinId="8" hidden="1"/>
    <cellStyle name="Hyperlink" xfId="1312" builtinId="8" hidden="1"/>
    <cellStyle name="Hyperlink" xfId="1314" builtinId="8" hidden="1"/>
    <cellStyle name="Hyperlink" xfId="1316" builtinId="8" hidden="1"/>
    <cellStyle name="Hyperlink" xfId="1318" builtinId="8" hidden="1"/>
    <cellStyle name="Hyperlink" xfId="1320" builtinId="8" hidden="1"/>
    <cellStyle name="Hyperlink" xfId="1322" builtinId="8" hidden="1"/>
    <cellStyle name="Hyperlink" xfId="1324" builtinId="8" hidden="1"/>
    <cellStyle name="Hyperlink" xfId="1326" builtinId="8" hidden="1"/>
    <cellStyle name="Hyperlink" xfId="1328" builtinId="8" hidden="1"/>
    <cellStyle name="Hyperlink" xfId="1330" builtinId="8" hidden="1"/>
    <cellStyle name="Hyperlink" xfId="1332" builtinId="8" hidden="1"/>
    <cellStyle name="Hyperlink" xfId="1334" builtinId="8" hidden="1"/>
    <cellStyle name="Hyperlink" xfId="1336" builtinId="8" hidden="1"/>
    <cellStyle name="Hyperlink" xfId="1338"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Normal" xfId="0" builtinId="0"/>
    <cellStyle name="Normal 2" xfId="38"/>
    <cellStyle name="Percent" xfId="619" builtinId="5"/>
  </cellStyles>
  <dxfs count="0"/>
  <tableStyles count="0" defaultTableStyle="TableStyleMedium9"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6" Type="http://schemas.openxmlformats.org/officeDocument/2006/relationships/image" Target="../media/image26.png"/><Relationship Id="rId21" Type="http://schemas.openxmlformats.org/officeDocument/2006/relationships/image" Target="../media/image21.png"/><Relationship Id="rId34" Type="http://schemas.openxmlformats.org/officeDocument/2006/relationships/image" Target="../media/image34.png"/><Relationship Id="rId42" Type="http://schemas.openxmlformats.org/officeDocument/2006/relationships/image" Target="../media/image42.png"/><Relationship Id="rId47" Type="http://schemas.openxmlformats.org/officeDocument/2006/relationships/image" Target="../media/image47.png"/><Relationship Id="rId50" Type="http://schemas.openxmlformats.org/officeDocument/2006/relationships/image" Target="../media/image50.png"/><Relationship Id="rId55" Type="http://schemas.openxmlformats.org/officeDocument/2006/relationships/image" Target="../media/image55.jpg"/><Relationship Id="rId63" Type="http://schemas.openxmlformats.org/officeDocument/2006/relationships/image" Target="../media/image63.png"/><Relationship Id="rId7" Type="http://schemas.openxmlformats.org/officeDocument/2006/relationships/image" Target="../media/image7.png"/><Relationship Id="rId2" Type="http://schemas.openxmlformats.org/officeDocument/2006/relationships/image" Target="../media/image2.png"/><Relationship Id="rId16" Type="http://schemas.openxmlformats.org/officeDocument/2006/relationships/image" Target="../media/image16.png"/><Relationship Id="rId29" Type="http://schemas.openxmlformats.org/officeDocument/2006/relationships/image" Target="../media/image29.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40" Type="http://schemas.openxmlformats.org/officeDocument/2006/relationships/image" Target="../media/image40.png"/><Relationship Id="rId45" Type="http://schemas.openxmlformats.org/officeDocument/2006/relationships/image" Target="../media/image45.png"/><Relationship Id="rId53" Type="http://schemas.openxmlformats.org/officeDocument/2006/relationships/image" Target="../media/image53.jpg"/><Relationship Id="rId58" Type="http://schemas.openxmlformats.org/officeDocument/2006/relationships/image" Target="../media/image58.jpg"/><Relationship Id="rId5" Type="http://schemas.openxmlformats.org/officeDocument/2006/relationships/image" Target="../media/image5.png"/><Relationship Id="rId61" Type="http://schemas.openxmlformats.org/officeDocument/2006/relationships/image" Target="../media/image61.png"/><Relationship Id="rId19" Type="http://schemas.openxmlformats.org/officeDocument/2006/relationships/image" Target="../media/image1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 Id="rId43" Type="http://schemas.openxmlformats.org/officeDocument/2006/relationships/image" Target="../media/image43.png"/><Relationship Id="rId48" Type="http://schemas.openxmlformats.org/officeDocument/2006/relationships/image" Target="../media/image48.png"/><Relationship Id="rId56" Type="http://schemas.openxmlformats.org/officeDocument/2006/relationships/image" Target="../media/image56.jpg"/><Relationship Id="rId64" Type="http://schemas.openxmlformats.org/officeDocument/2006/relationships/image" Target="../media/image64.png"/><Relationship Id="rId8" Type="http://schemas.openxmlformats.org/officeDocument/2006/relationships/image" Target="../media/image8.png"/><Relationship Id="rId51" Type="http://schemas.openxmlformats.org/officeDocument/2006/relationships/image" Target="../media/image51.png"/><Relationship Id="rId3" Type="http://schemas.openxmlformats.org/officeDocument/2006/relationships/image" Target="../media/image3.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46" Type="http://schemas.openxmlformats.org/officeDocument/2006/relationships/image" Target="../media/image46.png"/><Relationship Id="rId59" Type="http://schemas.openxmlformats.org/officeDocument/2006/relationships/image" Target="../media/image59.jpg"/><Relationship Id="rId20" Type="http://schemas.openxmlformats.org/officeDocument/2006/relationships/image" Target="../media/image20.png"/><Relationship Id="rId41" Type="http://schemas.openxmlformats.org/officeDocument/2006/relationships/image" Target="../media/image41.png"/><Relationship Id="rId54" Type="http://schemas.openxmlformats.org/officeDocument/2006/relationships/image" Target="../media/image54.jpg"/><Relationship Id="rId62" Type="http://schemas.openxmlformats.org/officeDocument/2006/relationships/image" Target="../media/image62.png"/><Relationship Id="rId1" Type="http://schemas.openxmlformats.org/officeDocument/2006/relationships/image" Target="../media/image1.png"/><Relationship Id="rId6" Type="http://schemas.openxmlformats.org/officeDocument/2006/relationships/image" Target="../media/image6.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49" Type="http://schemas.openxmlformats.org/officeDocument/2006/relationships/image" Target="../media/image49.png"/><Relationship Id="rId57" Type="http://schemas.openxmlformats.org/officeDocument/2006/relationships/image" Target="../media/image57.jpg"/><Relationship Id="rId10" Type="http://schemas.openxmlformats.org/officeDocument/2006/relationships/image" Target="../media/image10.png"/><Relationship Id="rId31" Type="http://schemas.openxmlformats.org/officeDocument/2006/relationships/image" Target="../media/image31.png"/><Relationship Id="rId44" Type="http://schemas.openxmlformats.org/officeDocument/2006/relationships/image" Target="../media/image44.png"/><Relationship Id="rId52" Type="http://schemas.openxmlformats.org/officeDocument/2006/relationships/image" Target="../media/image52.jpg"/><Relationship Id="rId60" Type="http://schemas.openxmlformats.org/officeDocument/2006/relationships/image" Target="../media/image60.jpg"/><Relationship Id="rId65" Type="http://schemas.openxmlformats.org/officeDocument/2006/relationships/image" Target="../media/image65.png"/><Relationship Id="rId4" Type="http://schemas.openxmlformats.org/officeDocument/2006/relationships/image" Target="../media/image4.png"/><Relationship Id="rId9" Type="http://schemas.openxmlformats.org/officeDocument/2006/relationships/image" Target="../media/image9.png"/><Relationship Id="rId13" Type="http://schemas.openxmlformats.org/officeDocument/2006/relationships/image" Target="../media/image13.png"/><Relationship Id="rId18" Type="http://schemas.openxmlformats.org/officeDocument/2006/relationships/image" Target="../media/image18.png"/><Relationship Id="rId39" Type="http://schemas.openxmlformats.org/officeDocument/2006/relationships/image" Target="../media/image39.png"/></Relationships>
</file>

<file path=xl/drawings/drawing1.xml><?xml version="1.0" encoding="utf-8"?>
<xdr:wsDr xmlns:xdr="http://schemas.openxmlformats.org/drawingml/2006/spreadsheetDrawing" xmlns:a="http://schemas.openxmlformats.org/drawingml/2006/main">
  <xdr:twoCellAnchor editAs="oneCell">
    <xdr:from>
      <xdr:col>6</xdr:col>
      <xdr:colOff>9524</xdr:colOff>
      <xdr:row>5</xdr:row>
      <xdr:rowOff>19049</xdr:rowOff>
    </xdr:from>
    <xdr:to>
      <xdr:col>6</xdr:col>
      <xdr:colOff>571499</xdr:colOff>
      <xdr:row>5</xdr:row>
      <xdr:rowOff>232212</xdr:rowOff>
    </xdr:to>
    <xdr:pic>
      <xdr:nvPicPr>
        <xdr:cNvPr id="18" name="Picture 17">
          <a:extLst>
            <a:ext uri="{FF2B5EF4-FFF2-40B4-BE49-F238E27FC236}">
              <a16:creationId xmlns=""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399" y="2590799"/>
          <a:ext cx="561975" cy="213163"/>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6</xdr:col>
      <xdr:colOff>9525</xdr:colOff>
      <xdr:row>6</xdr:row>
      <xdr:rowOff>590549</xdr:rowOff>
    </xdr:from>
    <xdr:to>
      <xdr:col>6</xdr:col>
      <xdr:colOff>571500</xdr:colOff>
      <xdr:row>8</xdr:row>
      <xdr:rowOff>2338</xdr:rowOff>
    </xdr:to>
    <xdr:pic>
      <xdr:nvPicPr>
        <xdr:cNvPr id="19" name="Picture 18">
          <a:extLst>
            <a:ext uri="{FF2B5EF4-FFF2-40B4-BE49-F238E27FC236}">
              <a16:creationId xmlns=""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29400" y="3600449"/>
          <a:ext cx="561975" cy="63098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6</xdr:col>
      <xdr:colOff>0</xdr:colOff>
      <xdr:row>9</xdr:row>
      <xdr:rowOff>0</xdr:rowOff>
    </xdr:from>
    <xdr:to>
      <xdr:col>7</xdr:col>
      <xdr:colOff>0</xdr:colOff>
      <xdr:row>9</xdr:row>
      <xdr:rowOff>228600</xdr:rowOff>
    </xdr:to>
    <xdr:pic>
      <xdr:nvPicPr>
        <xdr:cNvPr id="21" name="Picture 20">
          <a:extLst>
            <a:ext uri="{FF2B5EF4-FFF2-40B4-BE49-F238E27FC236}">
              <a16:creationId xmlns=""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19875" y="4648200"/>
          <a:ext cx="581025" cy="2286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6</xdr:col>
      <xdr:colOff>9525</xdr:colOff>
      <xdr:row>10</xdr:row>
      <xdr:rowOff>9525</xdr:rowOff>
    </xdr:from>
    <xdr:to>
      <xdr:col>6</xdr:col>
      <xdr:colOff>571500</xdr:colOff>
      <xdr:row>10</xdr:row>
      <xdr:rowOff>552450</xdr:rowOff>
    </xdr:to>
    <xdr:pic>
      <xdr:nvPicPr>
        <xdr:cNvPr id="22" name="Picture 21">
          <a:extLst>
            <a:ext uri="{FF2B5EF4-FFF2-40B4-BE49-F238E27FC236}">
              <a16:creationId xmlns=""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629400" y="5162550"/>
          <a:ext cx="561975" cy="5429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12</xdr:col>
      <xdr:colOff>9525</xdr:colOff>
      <xdr:row>24</xdr:row>
      <xdr:rowOff>9525</xdr:rowOff>
    </xdr:from>
    <xdr:to>
      <xdr:col>13</xdr:col>
      <xdr:colOff>9525</xdr:colOff>
      <xdr:row>25</xdr:row>
      <xdr:rowOff>19050</xdr:rowOff>
    </xdr:to>
    <xdr:pic>
      <xdr:nvPicPr>
        <xdr:cNvPr id="44" name="Picture 43">
          <a:extLst>
            <a:ext uri="{FF2B5EF4-FFF2-40B4-BE49-F238E27FC236}">
              <a16:creationId xmlns=""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115550" y="12658725"/>
          <a:ext cx="581025" cy="4572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21</xdr:col>
      <xdr:colOff>0</xdr:colOff>
      <xdr:row>23</xdr:row>
      <xdr:rowOff>447675</xdr:rowOff>
    </xdr:from>
    <xdr:to>
      <xdr:col>22</xdr:col>
      <xdr:colOff>0</xdr:colOff>
      <xdr:row>25</xdr:row>
      <xdr:rowOff>0</xdr:rowOff>
    </xdr:to>
    <xdr:pic>
      <xdr:nvPicPr>
        <xdr:cNvPr id="45" name="Picture 44">
          <a:extLst>
            <a:ext uri="{FF2B5EF4-FFF2-40B4-BE49-F238E27FC236}">
              <a16:creationId xmlns="" xmlns:a16="http://schemas.microsoft.com/office/drawing/2014/main" id="{00000000-0008-0000-0200-00002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335250" y="12639675"/>
          <a:ext cx="581025" cy="4572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21</xdr:col>
      <xdr:colOff>0</xdr:colOff>
      <xdr:row>25</xdr:row>
      <xdr:rowOff>0</xdr:rowOff>
    </xdr:from>
    <xdr:to>
      <xdr:col>22</xdr:col>
      <xdr:colOff>0</xdr:colOff>
      <xdr:row>25</xdr:row>
      <xdr:rowOff>381000</xdr:rowOff>
    </xdr:to>
    <xdr:pic>
      <xdr:nvPicPr>
        <xdr:cNvPr id="46" name="Picture 45">
          <a:extLst>
            <a:ext uri="{FF2B5EF4-FFF2-40B4-BE49-F238E27FC236}">
              <a16:creationId xmlns=""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335250" y="13096875"/>
          <a:ext cx="581025" cy="381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9</xdr:col>
      <xdr:colOff>571500</xdr:colOff>
      <xdr:row>24</xdr:row>
      <xdr:rowOff>428625</xdr:rowOff>
    </xdr:from>
    <xdr:to>
      <xdr:col>11</xdr:col>
      <xdr:colOff>9525</xdr:colOff>
      <xdr:row>26</xdr:row>
      <xdr:rowOff>38100</xdr:rowOff>
    </xdr:to>
    <xdr:pic>
      <xdr:nvPicPr>
        <xdr:cNvPr id="48" name="Picture 47">
          <a:extLst>
            <a:ext uri="{FF2B5EF4-FFF2-40B4-BE49-F238E27FC236}">
              <a16:creationId xmlns="" xmlns:a16="http://schemas.microsoft.com/office/drawing/2014/main" id="{00000000-0008-0000-0200-00003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934450" y="13077825"/>
          <a:ext cx="600075" cy="12382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8</xdr:col>
      <xdr:colOff>0</xdr:colOff>
      <xdr:row>31</xdr:row>
      <xdr:rowOff>9524</xdr:rowOff>
    </xdr:from>
    <xdr:to>
      <xdr:col>9</xdr:col>
      <xdr:colOff>0</xdr:colOff>
      <xdr:row>32</xdr:row>
      <xdr:rowOff>19049</xdr:rowOff>
    </xdr:to>
    <xdr:pic>
      <xdr:nvPicPr>
        <xdr:cNvPr id="62" name="Picture 61">
          <a:extLst>
            <a:ext uri="{FF2B5EF4-FFF2-40B4-BE49-F238E27FC236}">
              <a16:creationId xmlns="" xmlns:a16="http://schemas.microsoft.com/office/drawing/2014/main" id="{00000000-0008-0000-0200-00003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781925" y="18297524"/>
          <a:ext cx="581025" cy="3524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10</xdr:col>
      <xdr:colOff>0</xdr:colOff>
      <xdr:row>31</xdr:row>
      <xdr:rowOff>333375</xdr:rowOff>
    </xdr:from>
    <xdr:to>
      <xdr:col>11</xdr:col>
      <xdr:colOff>19050</xdr:colOff>
      <xdr:row>33</xdr:row>
      <xdr:rowOff>19050</xdr:rowOff>
    </xdr:to>
    <xdr:pic>
      <xdr:nvPicPr>
        <xdr:cNvPr id="63" name="Picture 62">
          <a:extLst>
            <a:ext uri="{FF2B5EF4-FFF2-40B4-BE49-F238E27FC236}">
              <a16:creationId xmlns="" xmlns:a16="http://schemas.microsoft.com/office/drawing/2014/main" id="{00000000-0008-0000-0200-00003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943975" y="18621375"/>
          <a:ext cx="600075" cy="6381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19050</xdr:colOff>
      <xdr:row>39</xdr:row>
      <xdr:rowOff>1</xdr:rowOff>
    </xdr:from>
    <xdr:to>
      <xdr:col>3</xdr:col>
      <xdr:colOff>9525</xdr:colOff>
      <xdr:row>40</xdr:row>
      <xdr:rowOff>19050</xdr:rowOff>
    </xdr:to>
    <xdr:pic>
      <xdr:nvPicPr>
        <xdr:cNvPr id="66" name="Picture 65">
          <a:extLst>
            <a:ext uri="{FF2B5EF4-FFF2-40B4-BE49-F238E27FC236}">
              <a16:creationId xmlns="" xmlns:a16="http://schemas.microsoft.com/office/drawing/2014/main" id="{00000000-0008-0000-0200-000042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14825" y="20116801"/>
          <a:ext cx="571500" cy="6477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9525</xdr:colOff>
      <xdr:row>40</xdr:row>
      <xdr:rowOff>9526</xdr:rowOff>
    </xdr:from>
    <xdr:to>
      <xdr:col>3</xdr:col>
      <xdr:colOff>0</xdr:colOff>
      <xdr:row>41</xdr:row>
      <xdr:rowOff>47627</xdr:rowOff>
    </xdr:to>
    <xdr:pic>
      <xdr:nvPicPr>
        <xdr:cNvPr id="67" name="Picture 66">
          <a:extLst>
            <a:ext uri="{FF2B5EF4-FFF2-40B4-BE49-F238E27FC236}">
              <a16:creationId xmlns="" xmlns:a16="http://schemas.microsoft.com/office/drawing/2014/main" id="{00000000-0008-0000-0200-000043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05300" y="20754976"/>
          <a:ext cx="571500" cy="6477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9525</xdr:colOff>
      <xdr:row>41</xdr:row>
      <xdr:rowOff>38100</xdr:rowOff>
    </xdr:from>
    <xdr:to>
      <xdr:col>2</xdr:col>
      <xdr:colOff>571500</xdr:colOff>
      <xdr:row>41</xdr:row>
      <xdr:rowOff>609600</xdr:rowOff>
    </xdr:to>
    <xdr:pic>
      <xdr:nvPicPr>
        <xdr:cNvPr id="68" name="Picture 67">
          <a:extLst>
            <a:ext uri="{FF2B5EF4-FFF2-40B4-BE49-F238E27FC236}">
              <a16:creationId xmlns="" xmlns:a16="http://schemas.microsoft.com/office/drawing/2014/main" id="{00000000-0008-0000-0200-000044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305300" y="21393150"/>
          <a:ext cx="561975" cy="5715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19050</xdr:colOff>
      <xdr:row>42</xdr:row>
      <xdr:rowOff>9525</xdr:rowOff>
    </xdr:from>
    <xdr:to>
      <xdr:col>3</xdr:col>
      <xdr:colOff>0</xdr:colOff>
      <xdr:row>42</xdr:row>
      <xdr:rowOff>428625</xdr:rowOff>
    </xdr:to>
    <xdr:pic>
      <xdr:nvPicPr>
        <xdr:cNvPr id="69" name="Picture 68">
          <a:extLst>
            <a:ext uri="{FF2B5EF4-FFF2-40B4-BE49-F238E27FC236}">
              <a16:creationId xmlns="" xmlns:a16="http://schemas.microsoft.com/office/drawing/2014/main" id="{00000000-0008-0000-0200-000045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314825" y="21983700"/>
          <a:ext cx="561975" cy="4191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21</xdr:col>
      <xdr:colOff>571500</xdr:colOff>
      <xdr:row>35</xdr:row>
      <xdr:rowOff>0</xdr:rowOff>
    </xdr:from>
    <xdr:to>
      <xdr:col>23</xdr:col>
      <xdr:colOff>0</xdr:colOff>
      <xdr:row>36</xdr:row>
      <xdr:rowOff>9524</xdr:rowOff>
    </xdr:to>
    <xdr:pic>
      <xdr:nvPicPr>
        <xdr:cNvPr id="102" name="Picture 101">
          <a:extLst>
            <a:ext uri="{FF2B5EF4-FFF2-40B4-BE49-F238E27FC236}">
              <a16:creationId xmlns="" xmlns:a16="http://schemas.microsoft.com/office/drawing/2014/main" id="{00000000-0008-0000-0200-000066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5906750" y="33556575"/>
          <a:ext cx="590550" cy="6286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20</xdr:col>
      <xdr:colOff>571500</xdr:colOff>
      <xdr:row>68</xdr:row>
      <xdr:rowOff>314325</xdr:rowOff>
    </xdr:from>
    <xdr:to>
      <xdr:col>22</xdr:col>
      <xdr:colOff>28575</xdr:colOff>
      <xdr:row>70</xdr:row>
      <xdr:rowOff>9526</xdr:rowOff>
    </xdr:to>
    <xdr:pic>
      <xdr:nvPicPr>
        <xdr:cNvPr id="104" name="Picture 103">
          <a:extLst>
            <a:ext uri="{FF2B5EF4-FFF2-40B4-BE49-F238E27FC236}">
              <a16:creationId xmlns="" xmlns:a16="http://schemas.microsoft.com/office/drawing/2014/main" id="{00000000-0008-0000-0200-000068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5325725" y="35404425"/>
          <a:ext cx="619125" cy="10953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20</xdr:col>
      <xdr:colOff>571500</xdr:colOff>
      <xdr:row>70</xdr:row>
      <xdr:rowOff>542925</xdr:rowOff>
    </xdr:from>
    <xdr:to>
      <xdr:col>22</xdr:col>
      <xdr:colOff>28575</xdr:colOff>
      <xdr:row>72</xdr:row>
      <xdr:rowOff>66674</xdr:rowOff>
    </xdr:to>
    <xdr:pic>
      <xdr:nvPicPr>
        <xdr:cNvPr id="111" name="Picture 110">
          <a:extLst>
            <a:ext uri="{FF2B5EF4-FFF2-40B4-BE49-F238E27FC236}">
              <a16:creationId xmlns="" xmlns:a16="http://schemas.microsoft.com/office/drawing/2014/main" id="{00000000-0008-0000-0200-00006F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5325725" y="37033200"/>
          <a:ext cx="619125" cy="10953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16</xdr:col>
      <xdr:colOff>561975</xdr:colOff>
      <xdr:row>72</xdr:row>
      <xdr:rowOff>9525</xdr:rowOff>
    </xdr:from>
    <xdr:to>
      <xdr:col>18</xdr:col>
      <xdr:colOff>19050</xdr:colOff>
      <xdr:row>73</xdr:row>
      <xdr:rowOff>19051</xdr:rowOff>
    </xdr:to>
    <xdr:pic>
      <xdr:nvPicPr>
        <xdr:cNvPr id="115" name="Picture 114">
          <a:extLst>
            <a:ext uri="{FF2B5EF4-FFF2-40B4-BE49-F238E27FC236}">
              <a16:creationId xmlns="" xmlns:a16="http://schemas.microsoft.com/office/drawing/2014/main" id="{00000000-0008-0000-0200-000073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2992100" y="38071425"/>
          <a:ext cx="619125" cy="6191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18</xdr:col>
      <xdr:colOff>9525</xdr:colOff>
      <xdr:row>72</xdr:row>
      <xdr:rowOff>28575</xdr:rowOff>
    </xdr:from>
    <xdr:to>
      <xdr:col>18</xdr:col>
      <xdr:colOff>561975</xdr:colOff>
      <xdr:row>73</xdr:row>
      <xdr:rowOff>1</xdr:rowOff>
    </xdr:to>
    <xdr:pic>
      <xdr:nvPicPr>
        <xdr:cNvPr id="116" name="Picture 115">
          <a:extLst>
            <a:ext uri="{FF2B5EF4-FFF2-40B4-BE49-F238E27FC236}">
              <a16:creationId xmlns="" xmlns:a16="http://schemas.microsoft.com/office/drawing/2014/main" id="{00000000-0008-0000-0200-000074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3601700" y="38090475"/>
          <a:ext cx="552450" cy="5810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21</xdr:col>
      <xdr:colOff>9525</xdr:colOff>
      <xdr:row>71</xdr:row>
      <xdr:rowOff>971550</xdr:rowOff>
    </xdr:from>
    <xdr:to>
      <xdr:col>22</xdr:col>
      <xdr:colOff>47625</xdr:colOff>
      <xdr:row>73</xdr:row>
      <xdr:rowOff>19050</xdr:rowOff>
    </xdr:to>
    <xdr:pic>
      <xdr:nvPicPr>
        <xdr:cNvPr id="117" name="Picture 116">
          <a:extLst>
            <a:ext uri="{FF2B5EF4-FFF2-40B4-BE49-F238E27FC236}">
              <a16:creationId xmlns="" xmlns:a16="http://schemas.microsoft.com/office/drawing/2014/main" id="{00000000-0008-0000-0200-000075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5344775" y="38033325"/>
          <a:ext cx="619125" cy="6572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18</xdr:col>
      <xdr:colOff>9525</xdr:colOff>
      <xdr:row>73</xdr:row>
      <xdr:rowOff>19050</xdr:rowOff>
    </xdr:from>
    <xdr:to>
      <xdr:col>18</xdr:col>
      <xdr:colOff>561975</xdr:colOff>
      <xdr:row>73</xdr:row>
      <xdr:rowOff>600075</xdr:rowOff>
    </xdr:to>
    <xdr:pic>
      <xdr:nvPicPr>
        <xdr:cNvPr id="118" name="Picture 117">
          <a:extLst>
            <a:ext uri="{FF2B5EF4-FFF2-40B4-BE49-F238E27FC236}">
              <a16:creationId xmlns="" xmlns:a16="http://schemas.microsoft.com/office/drawing/2014/main" id="{00000000-0008-0000-0200-000076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3601700" y="38690550"/>
          <a:ext cx="552450" cy="5810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16</xdr:col>
      <xdr:colOff>561975</xdr:colOff>
      <xdr:row>72</xdr:row>
      <xdr:rowOff>590550</xdr:rowOff>
    </xdr:from>
    <xdr:to>
      <xdr:col>18</xdr:col>
      <xdr:colOff>19050</xdr:colOff>
      <xdr:row>73</xdr:row>
      <xdr:rowOff>600076</xdr:rowOff>
    </xdr:to>
    <xdr:pic>
      <xdr:nvPicPr>
        <xdr:cNvPr id="119" name="Picture 118">
          <a:extLst>
            <a:ext uri="{FF2B5EF4-FFF2-40B4-BE49-F238E27FC236}">
              <a16:creationId xmlns="" xmlns:a16="http://schemas.microsoft.com/office/drawing/2014/main" id="{00000000-0008-0000-0200-000077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2992100" y="38652450"/>
          <a:ext cx="619125" cy="6191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21</xdr:col>
      <xdr:colOff>0</xdr:colOff>
      <xdr:row>74</xdr:row>
      <xdr:rowOff>0</xdr:rowOff>
    </xdr:from>
    <xdr:to>
      <xdr:col>22</xdr:col>
      <xdr:colOff>38100</xdr:colOff>
      <xdr:row>75</xdr:row>
      <xdr:rowOff>66675</xdr:rowOff>
    </xdr:to>
    <xdr:pic>
      <xdr:nvPicPr>
        <xdr:cNvPr id="120" name="Picture 119">
          <a:extLst>
            <a:ext uri="{FF2B5EF4-FFF2-40B4-BE49-F238E27FC236}">
              <a16:creationId xmlns="" xmlns:a16="http://schemas.microsoft.com/office/drawing/2014/main" id="{00000000-0008-0000-0200-000078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5335250" y="39281100"/>
          <a:ext cx="619125" cy="6572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21</xdr:col>
      <xdr:colOff>0</xdr:colOff>
      <xdr:row>73</xdr:row>
      <xdr:rowOff>0</xdr:rowOff>
    </xdr:from>
    <xdr:to>
      <xdr:col>22</xdr:col>
      <xdr:colOff>38100</xdr:colOff>
      <xdr:row>74</xdr:row>
      <xdr:rowOff>47624</xdr:rowOff>
    </xdr:to>
    <xdr:pic>
      <xdr:nvPicPr>
        <xdr:cNvPr id="121" name="Picture 120">
          <a:extLst>
            <a:ext uri="{FF2B5EF4-FFF2-40B4-BE49-F238E27FC236}">
              <a16:creationId xmlns="" xmlns:a16="http://schemas.microsoft.com/office/drawing/2014/main" id="{00000000-0008-0000-0200-000079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5335250" y="38671500"/>
          <a:ext cx="619125" cy="6572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17</xdr:col>
      <xdr:colOff>0</xdr:colOff>
      <xdr:row>74</xdr:row>
      <xdr:rowOff>0</xdr:rowOff>
    </xdr:from>
    <xdr:to>
      <xdr:col>18</xdr:col>
      <xdr:colOff>38100</xdr:colOff>
      <xdr:row>75</xdr:row>
      <xdr:rowOff>28575</xdr:rowOff>
    </xdr:to>
    <xdr:pic>
      <xdr:nvPicPr>
        <xdr:cNvPr id="122" name="Picture 121">
          <a:extLst>
            <a:ext uri="{FF2B5EF4-FFF2-40B4-BE49-F238E27FC236}">
              <a16:creationId xmlns="" xmlns:a16="http://schemas.microsoft.com/office/drawing/2014/main" id="{00000000-0008-0000-0200-00007A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3011150" y="39281100"/>
          <a:ext cx="619125" cy="6191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16</xdr:col>
      <xdr:colOff>0</xdr:colOff>
      <xdr:row>76</xdr:row>
      <xdr:rowOff>0</xdr:rowOff>
    </xdr:from>
    <xdr:to>
      <xdr:col>17</xdr:col>
      <xdr:colOff>0</xdr:colOff>
      <xdr:row>77</xdr:row>
      <xdr:rowOff>19049</xdr:rowOff>
    </xdr:to>
    <xdr:pic>
      <xdr:nvPicPr>
        <xdr:cNvPr id="124" name="Picture 123">
          <a:extLst>
            <a:ext uri="{FF2B5EF4-FFF2-40B4-BE49-F238E27FC236}">
              <a16:creationId xmlns="" xmlns:a16="http://schemas.microsoft.com/office/drawing/2014/main" id="{00000000-0008-0000-0200-00007C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2430125" y="40662225"/>
          <a:ext cx="581025" cy="6381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13</xdr:col>
      <xdr:colOff>0</xdr:colOff>
      <xdr:row>76</xdr:row>
      <xdr:rowOff>0</xdr:rowOff>
    </xdr:from>
    <xdr:to>
      <xdr:col>13</xdr:col>
      <xdr:colOff>571500</xdr:colOff>
      <xdr:row>77</xdr:row>
      <xdr:rowOff>19050</xdr:rowOff>
    </xdr:to>
    <xdr:grpSp>
      <xdr:nvGrpSpPr>
        <xdr:cNvPr id="127" name="Group 126">
          <a:extLst>
            <a:ext uri="{FF2B5EF4-FFF2-40B4-BE49-F238E27FC236}">
              <a16:creationId xmlns="" xmlns:a16="http://schemas.microsoft.com/office/drawing/2014/main" id="{00000000-0008-0000-0200-00007F000000}"/>
            </a:ext>
          </a:extLst>
        </xdr:cNvPr>
        <xdr:cNvGrpSpPr/>
      </xdr:nvGrpSpPr>
      <xdr:grpSpPr>
        <a:xfrm>
          <a:off x="10687792" y="41266753"/>
          <a:ext cx="571500" cy="637557"/>
          <a:chOff x="10687050" y="40662225"/>
          <a:chExt cx="571500" cy="590549"/>
        </a:xfrm>
      </xdr:grpSpPr>
      <xdr:pic>
        <xdr:nvPicPr>
          <xdr:cNvPr id="125" name="Picture 124">
            <a:extLst>
              <a:ext uri="{FF2B5EF4-FFF2-40B4-BE49-F238E27FC236}">
                <a16:creationId xmlns="" xmlns:a16="http://schemas.microsoft.com/office/drawing/2014/main" id="{00000000-0008-0000-0200-00007D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0687050" y="40662225"/>
            <a:ext cx="571500" cy="466724"/>
          </a:xfrm>
          <a:prstGeom prst="rect">
            <a:avLst/>
          </a:prstGeom>
          <a:noFill/>
          <a:extLst>
            <a:ext uri="{909E8E84-426E-40dd-AFC4-6F175D3DCCD1}">
              <a14:hiddenFill xmlns="" xmlns:a14="http://schemas.microsoft.com/office/drawing/2010/main">
                <a:solidFill>
                  <a:srgbClr val="FFFFFF"/>
                </a:solidFill>
              </a14:hiddenFill>
            </a:ext>
          </a:extLst>
        </xdr:spPr>
      </xdr:pic>
      <xdr:pic>
        <xdr:nvPicPr>
          <xdr:cNvPr id="126" name="Picture 125">
            <a:extLst>
              <a:ext uri="{FF2B5EF4-FFF2-40B4-BE49-F238E27FC236}">
                <a16:creationId xmlns="" xmlns:a16="http://schemas.microsoft.com/office/drawing/2014/main" id="{00000000-0008-0000-0200-00007E00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696575" y="41128949"/>
            <a:ext cx="542925" cy="123825"/>
          </a:xfrm>
          <a:prstGeom prst="rect">
            <a:avLst/>
          </a:prstGeom>
          <a:noFill/>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8</xdr:col>
      <xdr:colOff>0</xdr:colOff>
      <xdr:row>85</xdr:row>
      <xdr:rowOff>0</xdr:rowOff>
    </xdr:from>
    <xdr:to>
      <xdr:col>9</xdr:col>
      <xdr:colOff>19050</xdr:colOff>
      <xdr:row>86</xdr:row>
      <xdr:rowOff>47625</xdr:rowOff>
    </xdr:to>
    <xdr:pic>
      <xdr:nvPicPr>
        <xdr:cNvPr id="131" name="Picture 130">
          <a:extLst>
            <a:ext uri="{FF2B5EF4-FFF2-40B4-BE49-F238E27FC236}">
              <a16:creationId xmlns="" xmlns:a16="http://schemas.microsoft.com/office/drawing/2014/main" id="{00000000-0008-0000-0200-00008300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7781925" y="44024550"/>
          <a:ext cx="600075" cy="6572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10</xdr:col>
      <xdr:colOff>0</xdr:colOff>
      <xdr:row>85</xdr:row>
      <xdr:rowOff>600074</xdr:rowOff>
    </xdr:from>
    <xdr:to>
      <xdr:col>11</xdr:col>
      <xdr:colOff>9525</xdr:colOff>
      <xdr:row>87</xdr:row>
      <xdr:rowOff>28574</xdr:rowOff>
    </xdr:to>
    <xdr:pic>
      <xdr:nvPicPr>
        <xdr:cNvPr id="132" name="Picture 131">
          <a:extLst>
            <a:ext uri="{FF2B5EF4-FFF2-40B4-BE49-F238E27FC236}">
              <a16:creationId xmlns="" xmlns:a16="http://schemas.microsoft.com/office/drawing/2014/main" id="{00000000-0008-0000-0200-00008400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943975" y="44624624"/>
          <a:ext cx="590550" cy="8667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8</xdr:col>
      <xdr:colOff>0</xdr:colOff>
      <xdr:row>87</xdr:row>
      <xdr:rowOff>0</xdr:rowOff>
    </xdr:from>
    <xdr:to>
      <xdr:col>9</xdr:col>
      <xdr:colOff>19050</xdr:colOff>
      <xdr:row>88</xdr:row>
      <xdr:rowOff>9526</xdr:rowOff>
    </xdr:to>
    <xdr:pic>
      <xdr:nvPicPr>
        <xdr:cNvPr id="133" name="Picture 132">
          <a:extLst>
            <a:ext uri="{FF2B5EF4-FFF2-40B4-BE49-F238E27FC236}">
              <a16:creationId xmlns="" xmlns:a16="http://schemas.microsoft.com/office/drawing/2014/main" id="{00000000-0008-0000-0200-00008500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7781925" y="45462825"/>
          <a:ext cx="600075" cy="10287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0</xdr:colOff>
      <xdr:row>87</xdr:row>
      <xdr:rowOff>28575</xdr:rowOff>
    </xdr:from>
    <xdr:to>
      <xdr:col>2</xdr:col>
      <xdr:colOff>552450</xdr:colOff>
      <xdr:row>88</xdr:row>
      <xdr:rowOff>19051</xdr:rowOff>
    </xdr:to>
    <xdr:pic>
      <xdr:nvPicPr>
        <xdr:cNvPr id="135" name="Picture 134">
          <a:extLst>
            <a:ext uri="{FF2B5EF4-FFF2-40B4-BE49-F238E27FC236}">
              <a16:creationId xmlns="" xmlns:a16="http://schemas.microsoft.com/office/drawing/2014/main" id="{00000000-0008-0000-0200-00008700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4295775" y="45491400"/>
          <a:ext cx="552450" cy="10096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3</xdr:col>
      <xdr:colOff>9525</xdr:colOff>
      <xdr:row>87</xdr:row>
      <xdr:rowOff>28575</xdr:rowOff>
    </xdr:from>
    <xdr:to>
      <xdr:col>4</xdr:col>
      <xdr:colOff>0</xdr:colOff>
      <xdr:row>87</xdr:row>
      <xdr:rowOff>1009650</xdr:rowOff>
    </xdr:to>
    <xdr:pic>
      <xdr:nvPicPr>
        <xdr:cNvPr id="136" name="Picture 135">
          <a:extLst>
            <a:ext uri="{FF2B5EF4-FFF2-40B4-BE49-F238E27FC236}">
              <a16:creationId xmlns="" xmlns:a16="http://schemas.microsoft.com/office/drawing/2014/main" id="{00000000-0008-0000-0200-00008800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4886325" y="45491400"/>
          <a:ext cx="571500" cy="9810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4</xdr:col>
      <xdr:colOff>0</xdr:colOff>
      <xdr:row>87</xdr:row>
      <xdr:rowOff>0</xdr:rowOff>
    </xdr:from>
    <xdr:to>
      <xdr:col>4</xdr:col>
      <xdr:colOff>552450</xdr:colOff>
      <xdr:row>88</xdr:row>
      <xdr:rowOff>38101</xdr:rowOff>
    </xdr:to>
    <xdr:pic>
      <xdr:nvPicPr>
        <xdr:cNvPr id="137" name="Picture 136">
          <a:extLst>
            <a:ext uri="{FF2B5EF4-FFF2-40B4-BE49-F238E27FC236}">
              <a16:creationId xmlns="" xmlns:a16="http://schemas.microsoft.com/office/drawing/2014/main" id="{00000000-0008-0000-0200-00008900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5457825" y="45462825"/>
          <a:ext cx="552450" cy="10572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8</xdr:col>
      <xdr:colOff>0</xdr:colOff>
      <xdr:row>88</xdr:row>
      <xdr:rowOff>9525</xdr:rowOff>
    </xdr:from>
    <xdr:to>
      <xdr:col>9</xdr:col>
      <xdr:colOff>0</xdr:colOff>
      <xdr:row>89</xdr:row>
      <xdr:rowOff>28575</xdr:rowOff>
    </xdr:to>
    <xdr:pic>
      <xdr:nvPicPr>
        <xdr:cNvPr id="152" name="Picture 151">
          <a:extLst>
            <a:ext uri="{FF2B5EF4-FFF2-40B4-BE49-F238E27FC236}">
              <a16:creationId xmlns="" xmlns:a16="http://schemas.microsoft.com/office/drawing/2014/main" id="{00000000-0008-0000-0200-000098000000}"/>
            </a:ext>
          </a:extLst>
        </xdr:cNvPr>
        <xdr:cNvPicPr>
          <a:picLocks noChangeAspect="1" noChangeArrowheads="1"/>
        </xdr:cNvPicPr>
      </xdr:nvPicPr>
      <xdr:blipFill rotWithShape="1">
        <a:blip xmlns:r="http://schemas.openxmlformats.org/officeDocument/2006/relationships" r:embed="rId23">
          <a:extLst>
            <a:ext uri="{28A0092B-C50C-407E-A947-70E740481C1C}">
              <a14:useLocalDpi xmlns:a14="http://schemas.microsoft.com/office/drawing/2010/main" val="0"/>
            </a:ext>
          </a:extLst>
        </a:blip>
        <a:srcRect t="33823"/>
        <a:stretch/>
      </xdr:blipFill>
      <xdr:spPr bwMode="auto">
        <a:xfrm>
          <a:off x="7781925" y="46491525"/>
          <a:ext cx="581025" cy="6477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6</xdr:col>
      <xdr:colOff>0</xdr:colOff>
      <xdr:row>59</xdr:row>
      <xdr:rowOff>190501</xdr:rowOff>
    </xdr:from>
    <xdr:to>
      <xdr:col>7</xdr:col>
      <xdr:colOff>5292</xdr:colOff>
      <xdr:row>61</xdr:row>
      <xdr:rowOff>31751</xdr:rowOff>
    </xdr:to>
    <xdr:pic>
      <xdr:nvPicPr>
        <xdr:cNvPr id="166" name="Picture 165">
          <a:extLst>
            <a:ext uri="{FF2B5EF4-FFF2-40B4-BE49-F238E27FC236}">
              <a16:creationId xmlns="" xmlns:a16="http://schemas.microsoft.com/office/drawing/2014/main" id="{00000000-0008-0000-0200-0000A600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625167" y="29019501"/>
          <a:ext cx="587375" cy="508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6</xdr:col>
      <xdr:colOff>4234</xdr:colOff>
      <xdr:row>61</xdr:row>
      <xdr:rowOff>78318</xdr:rowOff>
    </xdr:from>
    <xdr:to>
      <xdr:col>7</xdr:col>
      <xdr:colOff>9526</xdr:colOff>
      <xdr:row>61</xdr:row>
      <xdr:rowOff>586318</xdr:rowOff>
    </xdr:to>
    <xdr:pic>
      <xdr:nvPicPr>
        <xdr:cNvPr id="168" name="Picture 167">
          <a:extLst>
            <a:ext uri="{FF2B5EF4-FFF2-40B4-BE49-F238E27FC236}">
              <a16:creationId xmlns="" xmlns:a16="http://schemas.microsoft.com/office/drawing/2014/main" id="{00000000-0008-0000-0200-0000A800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629401" y="29574068"/>
          <a:ext cx="587375" cy="508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6</xdr:col>
      <xdr:colOff>8467</xdr:colOff>
      <xdr:row>61</xdr:row>
      <xdr:rowOff>601134</xdr:rowOff>
    </xdr:from>
    <xdr:to>
      <xdr:col>7</xdr:col>
      <xdr:colOff>13759</xdr:colOff>
      <xdr:row>63</xdr:row>
      <xdr:rowOff>19052</xdr:rowOff>
    </xdr:to>
    <xdr:pic>
      <xdr:nvPicPr>
        <xdr:cNvPr id="169" name="Picture 168">
          <a:extLst>
            <a:ext uri="{FF2B5EF4-FFF2-40B4-BE49-F238E27FC236}">
              <a16:creationId xmlns="" xmlns:a16="http://schemas.microsoft.com/office/drawing/2014/main" id="{00000000-0008-0000-0200-0000A900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633634" y="30096884"/>
          <a:ext cx="587375" cy="508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6</xdr:col>
      <xdr:colOff>23283</xdr:colOff>
      <xdr:row>63</xdr:row>
      <xdr:rowOff>44451</xdr:rowOff>
    </xdr:from>
    <xdr:to>
      <xdr:col>7</xdr:col>
      <xdr:colOff>28575</xdr:colOff>
      <xdr:row>63</xdr:row>
      <xdr:rowOff>552451</xdr:rowOff>
    </xdr:to>
    <xdr:pic>
      <xdr:nvPicPr>
        <xdr:cNvPr id="170" name="Picture 169">
          <a:extLst>
            <a:ext uri="{FF2B5EF4-FFF2-40B4-BE49-F238E27FC236}">
              <a16:creationId xmlns="" xmlns:a16="http://schemas.microsoft.com/office/drawing/2014/main" id="{00000000-0008-0000-0200-0000AA00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648450" y="30630284"/>
          <a:ext cx="587375" cy="508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19050</xdr:colOff>
      <xdr:row>39</xdr:row>
      <xdr:rowOff>1</xdr:rowOff>
    </xdr:from>
    <xdr:to>
      <xdr:col>3</xdr:col>
      <xdr:colOff>9525</xdr:colOff>
      <xdr:row>40</xdr:row>
      <xdr:rowOff>19050</xdr:rowOff>
    </xdr:to>
    <xdr:pic>
      <xdr:nvPicPr>
        <xdr:cNvPr id="146" name="Picture 145">
          <a:extLst>
            <a:ext uri="{FF2B5EF4-FFF2-40B4-BE49-F238E27FC236}">
              <a16:creationId xmlns="" xmlns:a16="http://schemas.microsoft.com/office/drawing/2014/main" id="{00000000-0008-0000-0200-000092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933950" y="20053301"/>
          <a:ext cx="650875" cy="6540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9525</xdr:colOff>
      <xdr:row>40</xdr:row>
      <xdr:rowOff>9526</xdr:rowOff>
    </xdr:from>
    <xdr:to>
      <xdr:col>3</xdr:col>
      <xdr:colOff>0</xdr:colOff>
      <xdr:row>41</xdr:row>
      <xdr:rowOff>47627</xdr:rowOff>
    </xdr:to>
    <xdr:pic>
      <xdr:nvPicPr>
        <xdr:cNvPr id="154" name="Picture 153">
          <a:extLst>
            <a:ext uri="{FF2B5EF4-FFF2-40B4-BE49-F238E27FC236}">
              <a16:creationId xmlns="" xmlns:a16="http://schemas.microsoft.com/office/drawing/2014/main" id="{00000000-0008-0000-0200-00009A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924425" y="20697826"/>
          <a:ext cx="650875" cy="6477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9525</xdr:colOff>
      <xdr:row>41</xdr:row>
      <xdr:rowOff>38100</xdr:rowOff>
    </xdr:from>
    <xdr:to>
      <xdr:col>2</xdr:col>
      <xdr:colOff>571500</xdr:colOff>
      <xdr:row>41</xdr:row>
      <xdr:rowOff>609600</xdr:rowOff>
    </xdr:to>
    <xdr:pic>
      <xdr:nvPicPr>
        <xdr:cNvPr id="161" name="Picture 160">
          <a:extLst>
            <a:ext uri="{FF2B5EF4-FFF2-40B4-BE49-F238E27FC236}">
              <a16:creationId xmlns="" xmlns:a16="http://schemas.microsoft.com/office/drawing/2014/main" id="{00000000-0008-0000-0200-0000A1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924425" y="21336000"/>
          <a:ext cx="561975" cy="5715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19050</xdr:colOff>
      <xdr:row>42</xdr:row>
      <xdr:rowOff>9525</xdr:rowOff>
    </xdr:from>
    <xdr:to>
      <xdr:col>3</xdr:col>
      <xdr:colOff>0</xdr:colOff>
      <xdr:row>42</xdr:row>
      <xdr:rowOff>428625</xdr:rowOff>
    </xdr:to>
    <xdr:pic>
      <xdr:nvPicPr>
        <xdr:cNvPr id="163" name="Picture 162">
          <a:extLst>
            <a:ext uri="{FF2B5EF4-FFF2-40B4-BE49-F238E27FC236}">
              <a16:creationId xmlns="" xmlns:a16="http://schemas.microsoft.com/office/drawing/2014/main" id="{00000000-0008-0000-0200-0000A3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933950" y="21929725"/>
          <a:ext cx="641350" cy="4191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21</xdr:col>
      <xdr:colOff>0</xdr:colOff>
      <xdr:row>74</xdr:row>
      <xdr:rowOff>0</xdr:rowOff>
    </xdr:from>
    <xdr:to>
      <xdr:col>22</xdr:col>
      <xdr:colOff>38100</xdr:colOff>
      <xdr:row>75</xdr:row>
      <xdr:rowOff>66674</xdr:rowOff>
    </xdr:to>
    <xdr:pic>
      <xdr:nvPicPr>
        <xdr:cNvPr id="180" name="Picture 179">
          <a:extLst>
            <a:ext uri="{FF2B5EF4-FFF2-40B4-BE49-F238E27FC236}">
              <a16:creationId xmlns="" xmlns:a16="http://schemas.microsoft.com/office/drawing/2014/main" id="{00000000-0008-0000-0200-0000B4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7462500" y="39293800"/>
          <a:ext cx="698500" cy="650874"/>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21</xdr:col>
      <xdr:colOff>0</xdr:colOff>
      <xdr:row>73</xdr:row>
      <xdr:rowOff>0</xdr:rowOff>
    </xdr:from>
    <xdr:to>
      <xdr:col>22</xdr:col>
      <xdr:colOff>38100</xdr:colOff>
      <xdr:row>74</xdr:row>
      <xdr:rowOff>47625</xdr:rowOff>
    </xdr:to>
    <xdr:pic>
      <xdr:nvPicPr>
        <xdr:cNvPr id="181" name="Picture 180">
          <a:extLst>
            <a:ext uri="{FF2B5EF4-FFF2-40B4-BE49-F238E27FC236}">
              <a16:creationId xmlns="" xmlns:a16="http://schemas.microsoft.com/office/drawing/2014/main" id="{00000000-0008-0000-0200-0000B5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7462500" y="38684200"/>
          <a:ext cx="698500" cy="657226"/>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8</xdr:col>
      <xdr:colOff>0</xdr:colOff>
      <xdr:row>85</xdr:row>
      <xdr:rowOff>0</xdr:rowOff>
    </xdr:from>
    <xdr:to>
      <xdr:col>9</xdr:col>
      <xdr:colOff>19050</xdr:colOff>
      <xdr:row>86</xdr:row>
      <xdr:rowOff>47625</xdr:rowOff>
    </xdr:to>
    <xdr:pic>
      <xdr:nvPicPr>
        <xdr:cNvPr id="185" name="Picture 184">
          <a:extLst>
            <a:ext uri="{FF2B5EF4-FFF2-40B4-BE49-F238E27FC236}">
              <a16:creationId xmlns="" xmlns:a16="http://schemas.microsoft.com/office/drawing/2014/main" id="{00000000-0008-0000-0200-0000B900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77300" y="45072300"/>
          <a:ext cx="679450" cy="6572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8</xdr:col>
      <xdr:colOff>0</xdr:colOff>
      <xdr:row>87</xdr:row>
      <xdr:rowOff>0</xdr:rowOff>
    </xdr:from>
    <xdr:to>
      <xdr:col>9</xdr:col>
      <xdr:colOff>19050</xdr:colOff>
      <xdr:row>88</xdr:row>
      <xdr:rowOff>9526</xdr:rowOff>
    </xdr:to>
    <xdr:pic>
      <xdr:nvPicPr>
        <xdr:cNvPr id="186" name="Picture 185">
          <a:extLst>
            <a:ext uri="{FF2B5EF4-FFF2-40B4-BE49-F238E27FC236}">
              <a16:creationId xmlns="" xmlns:a16="http://schemas.microsoft.com/office/drawing/2014/main" id="{00000000-0008-0000-0200-0000BA00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77300" y="46507400"/>
          <a:ext cx="679450" cy="10255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0</xdr:colOff>
      <xdr:row>87</xdr:row>
      <xdr:rowOff>28575</xdr:rowOff>
    </xdr:from>
    <xdr:to>
      <xdr:col>2</xdr:col>
      <xdr:colOff>552450</xdr:colOff>
      <xdr:row>88</xdr:row>
      <xdr:rowOff>19051</xdr:rowOff>
    </xdr:to>
    <xdr:pic>
      <xdr:nvPicPr>
        <xdr:cNvPr id="187" name="Picture 186">
          <a:extLst>
            <a:ext uri="{FF2B5EF4-FFF2-40B4-BE49-F238E27FC236}">
              <a16:creationId xmlns="" xmlns:a16="http://schemas.microsoft.com/office/drawing/2014/main" id="{00000000-0008-0000-0200-0000BB00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4914900" y="46535975"/>
          <a:ext cx="552450" cy="10064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3</xdr:col>
      <xdr:colOff>9525</xdr:colOff>
      <xdr:row>87</xdr:row>
      <xdr:rowOff>28575</xdr:rowOff>
    </xdr:from>
    <xdr:to>
      <xdr:col>4</xdr:col>
      <xdr:colOff>0</xdr:colOff>
      <xdr:row>87</xdr:row>
      <xdr:rowOff>1009650</xdr:rowOff>
    </xdr:to>
    <xdr:pic>
      <xdr:nvPicPr>
        <xdr:cNvPr id="188" name="Picture 187">
          <a:extLst>
            <a:ext uri="{FF2B5EF4-FFF2-40B4-BE49-F238E27FC236}">
              <a16:creationId xmlns="" xmlns:a16="http://schemas.microsoft.com/office/drawing/2014/main" id="{00000000-0008-0000-0200-0000BC00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5584825" y="46535975"/>
          <a:ext cx="650875" cy="9810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6</xdr:col>
      <xdr:colOff>0</xdr:colOff>
      <xdr:row>59</xdr:row>
      <xdr:rowOff>190501</xdr:rowOff>
    </xdr:from>
    <xdr:to>
      <xdr:col>7</xdr:col>
      <xdr:colOff>5292</xdr:colOff>
      <xdr:row>61</xdr:row>
      <xdr:rowOff>31751</xdr:rowOff>
    </xdr:to>
    <xdr:pic>
      <xdr:nvPicPr>
        <xdr:cNvPr id="190" name="Picture 189">
          <a:extLst>
            <a:ext uri="{FF2B5EF4-FFF2-40B4-BE49-F238E27FC236}">
              <a16:creationId xmlns="" xmlns:a16="http://schemas.microsoft.com/office/drawing/2014/main" id="{00000000-0008-0000-0200-0000BE00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7556500" y="29057601"/>
          <a:ext cx="665692" cy="5143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6</xdr:col>
      <xdr:colOff>4234</xdr:colOff>
      <xdr:row>61</xdr:row>
      <xdr:rowOff>78318</xdr:rowOff>
    </xdr:from>
    <xdr:to>
      <xdr:col>7</xdr:col>
      <xdr:colOff>9526</xdr:colOff>
      <xdr:row>61</xdr:row>
      <xdr:rowOff>586318</xdr:rowOff>
    </xdr:to>
    <xdr:pic>
      <xdr:nvPicPr>
        <xdr:cNvPr id="191" name="Picture 190">
          <a:extLst>
            <a:ext uri="{FF2B5EF4-FFF2-40B4-BE49-F238E27FC236}">
              <a16:creationId xmlns="" xmlns:a16="http://schemas.microsoft.com/office/drawing/2014/main" id="{00000000-0008-0000-0200-0000BF00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7560734" y="29618518"/>
          <a:ext cx="665692" cy="508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6</xdr:col>
      <xdr:colOff>8467</xdr:colOff>
      <xdr:row>61</xdr:row>
      <xdr:rowOff>601134</xdr:rowOff>
    </xdr:from>
    <xdr:to>
      <xdr:col>7</xdr:col>
      <xdr:colOff>13759</xdr:colOff>
      <xdr:row>63</xdr:row>
      <xdr:rowOff>19051</xdr:rowOff>
    </xdr:to>
    <xdr:pic>
      <xdr:nvPicPr>
        <xdr:cNvPr id="192" name="Picture 191">
          <a:extLst>
            <a:ext uri="{FF2B5EF4-FFF2-40B4-BE49-F238E27FC236}">
              <a16:creationId xmlns="" xmlns:a16="http://schemas.microsoft.com/office/drawing/2014/main" id="{00000000-0008-0000-0200-0000C000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7564967" y="30141334"/>
          <a:ext cx="665692" cy="522816"/>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6</xdr:col>
      <xdr:colOff>23283</xdr:colOff>
      <xdr:row>63</xdr:row>
      <xdr:rowOff>44451</xdr:rowOff>
    </xdr:from>
    <xdr:to>
      <xdr:col>7</xdr:col>
      <xdr:colOff>28575</xdr:colOff>
      <xdr:row>63</xdr:row>
      <xdr:rowOff>552451</xdr:rowOff>
    </xdr:to>
    <xdr:pic>
      <xdr:nvPicPr>
        <xdr:cNvPr id="193" name="Picture 192">
          <a:extLst>
            <a:ext uri="{FF2B5EF4-FFF2-40B4-BE49-F238E27FC236}">
              <a16:creationId xmlns="" xmlns:a16="http://schemas.microsoft.com/office/drawing/2014/main" id="{00000000-0008-0000-0200-0000C100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7579783" y="30689551"/>
          <a:ext cx="665692" cy="508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6</xdr:col>
      <xdr:colOff>21167</xdr:colOff>
      <xdr:row>5</xdr:row>
      <xdr:rowOff>31749</xdr:rowOff>
    </xdr:from>
    <xdr:to>
      <xdr:col>6</xdr:col>
      <xdr:colOff>571501</xdr:colOff>
      <xdr:row>5</xdr:row>
      <xdr:rowOff>243416</xdr:rowOff>
    </xdr:to>
    <xdr:pic>
      <xdr:nvPicPr>
        <xdr:cNvPr id="197" name="Picture 196">
          <a:extLst>
            <a:ext uri="{FF2B5EF4-FFF2-40B4-BE49-F238E27FC236}">
              <a16:creationId xmlns="" xmlns:a16="http://schemas.microsoft.com/office/drawing/2014/main" id="{00000000-0008-0000-0200-0000C5000000}"/>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7577667" y="2609849"/>
          <a:ext cx="550334" cy="211667"/>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6</xdr:col>
      <xdr:colOff>21166</xdr:colOff>
      <xdr:row>7</xdr:row>
      <xdr:rowOff>0</xdr:rowOff>
    </xdr:from>
    <xdr:to>
      <xdr:col>6</xdr:col>
      <xdr:colOff>570441</xdr:colOff>
      <xdr:row>7</xdr:row>
      <xdr:rowOff>613834</xdr:rowOff>
    </xdr:to>
    <xdr:pic>
      <xdr:nvPicPr>
        <xdr:cNvPr id="201" name="Picture 200">
          <a:extLst>
            <a:ext uri="{FF2B5EF4-FFF2-40B4-BE49-F238E27FC236}">
              <a16:creationId xmlns="" xmlns:a16="http://schemas.microsoft.com/office/drawing/2014/main" id="{00000000-0008-0000-0200-0000C900000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7577666" y="3606800"/>
          <a:ext cx="549275" cy="613834"/>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6</xdr:col>
      <xdr:colOff>10583</xdr:colOff>
      <xdr:row>8</xdr:row>
      <xdr:rowOff>21167</xdr:rowOff>
    </xdr:from>
    <xdr:to>
      <xdr:col>7</xdr:col>
      <xdr:colOff>0</xdr:colOff>
      <xdr:row>9</xdr:row>
      <xdr:rowOff>25015</xdr:rowOff>
    </xdr:to>
    <xdr:pic>
      <xdr:nvPicPr>
        <xdr:cNvPr id="204" name="Picture 203">
          <a:extLst>
            <a:ext uri="{FF2B5EF4-FFF2-40B4-BE49-F238E27FC236}">
              <a16:creationId xmlns="" xmlns:a16="http://schemas.microsoft.com/office/drawing/2014/main" id="{00000000-0008-0000-0200-0000CC000000}"/>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7567083" y="4250267"/>
          <a:ext cx="649817" cy="42294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5</xdr:col>
      <xdr:colOff>560916</xdr:colOff>
      <xdr:row>9</xdr:row>
      <xdr:rowOff>31750</xdr:rowOff>
    </xdr:from>
    <xdr:to>
      <xdr:col>7</xdr:col>
      <xdr:colOff>10582</xdr:colOff>
      <xdr:row>9</xdr:row>
      <xdr:rowOff>251474</xdr:rowOff>
    </xdr:to>
    <xdr:pic>
      <xdr:nvPicPr>
        <xdr:cNvPr id="205" name="Picture 204">
          <a:extLst>
            <a:ext uri="{FF2B5EF4-FFF2-40B4-BE49-F238E27FC236}">
              <a16:creationId xmlns="" xmlns:a16="http://schemas.microsoft.com/office/drawing/2014/main" id="{00000000-0008-0000-0200-0000CD000000}"/>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7457016" y="4679950"/>
          <a:ext cx="770466" cy="219724"/>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6</xdr:col>
      <xdr:colOff>10583</xdr:colOff>
      <xdr:row>9</xdr:row>
      <xdr:rowOff>275166</xdr:rowOff>
    </xdr:from>
    <xdr:to>
      <xdr:col>7</xdr:col>
      <xdr:colOff>0</xdr:colOff>
      <xdr:row>9</xdr:row>
      <xdr:rowOff>486833</xdr:rowOff>
    </xdr:to>
    <xdr:pic>
      <xdr:nvPicPr>
        <xdr:cNvPr id="206" name="Picture 205">
          <a:extLst>
            <a:ext uri="{FF2B5EF4-FFF2-40B4-BE49-F238E27FC236}">
              <a16:creationId xmlns="" xmlns:a16="http://schemas.microsoft.com/office/drawing/2014/main" id="{00000000-0008-0000-0200-0000CE00000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7567083" y="4923366"/>
          <a:ext cx="649817" cy="211667"/>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6</xdr:col>
      <xdr:colOff>21166</xdr:colOff>
      <xdr:row>9</xdr:row>
      <xdr:rowOff>486834</xdr:rowOff>
    </xdr:from>
    <xdr:to>
      <xdr:col>6</xdr:col>
      <xdr:colOff>571500</xdr:colOff>
      <xdr:row>11</xdr:row>
      <xdr:rowOff>28644</xdr:rowOff>
    </xdr:to>
    <xdr:pic>
      <xdr:nvPicPr>
        <xdr:cNvPr id="207" name="Picture 206">
          <a:extLst>
            <a:ext uri="{FF2B5EF4-FFF2-40B4-BE49-F238E27FC236}">
              <a16:creationId xmlns="" xmlns:a16="http://schemas.microsoft.com/office/drawing/2014/main" id="{00000000-0008-0000-0200-0000CF00000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7577666" y="5135034"/>
          <a:ext cx="550334" cy="62131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12</xdr:col>
      <xdr:colOff>31750</xdr:colOff>
      <xdr:row>24</xdr:row>
      <xdr:rowOff>31750</xdr:rowOff>
    </xdr:from>
    <xdr:to>
      <xdr:col>12</xdr:col>
      <xdr:colOff>565150</xdr:colOff>
      <xdr:row>24</xdr:row>
      <xdr:rowOff>412750</xdr:rowOff>
    </xdr:to>
    <xdr:pic>
      <xdr:nvPicPr>
        <xdr:cNvPr id="220" name="Picture 219">
          <a:extLst>
            <a:ext uri="{FF2B5EF4-FFF2-40B4-BE49-F238E27FC236}">
              <a16:creationId xmlns="" xmlns:a16="http://schemas.microsoft.com/office/drawing/2014/main" id="{00000000-0008-0000-0200-0000DC000000}"/>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11550650" y="12655550"/>
          <a:ext cx="533400" cy="381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9</xdr:col>
      <xdr:colOff>582082</xdr:colOff>
      <xdr:row>24</xdr:row>
      <xdr:rowOff>433916</xdr:rowOff>
    </xdr:from>
    <xdr:to>
      <xdr:col>11</xdr:col>
      <xdr:colOff>686</xdr:colOff>
      <xdr:row>25</xdr:row>
      <xdr:rowOff>1164166</xdr:rowOff>
    </xdr:to>
    <xdr:pic>
      <xdr:nvPicPr>
        <xdr:cNvPr id="223" name="Picture 222">
          <a:extLst>
            <a:ext uri="{FF2B5EF4-FFF2-40B4-BE49-F238E27FC236}">
              <a16:creationId xmlns="" xmlns:a16="http://schemas.microsoft.com/office/drawing/2014/main" id="{00000000-0008-0000-0200-0000DF000000}"/>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10119782" y="13057716"/>
          <a:ext cx="660400" cy="11747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8</xdr:col>
      <xdr:colOff>10584</xdr:colOff>
      <xdr:row>31</xdr:row>
      <xdr:rowOff>21166</xdr:rowOff>
    </xdr:from>
    <xdr:to>
      <xdr:col>8</xdr:col>
      <xdr:colOff>550334</xdr:colOff>
      <xdr:row>31</xdr:row>
      <xdr:rowOff>328083</xdr:rowOff>
    </xdr:to>
    <xdr:pic>
      <xdr:nvPicPr>
        <xdr:cNvPr id="230" name="Picture 229">
          <a:extLst>
            <a:ext uri="{FF2B5EF4-FFF2-40B4-BE49-F238E27FC236}">
              <a16:creationId xmlns="" xmlns:a16="http://schemas.microsoft.com/office/drawing/2014/main" id="{00000000-0008-0000-0200-0000E6000000}"/>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8887884" y="18245666"/>
          <a:ext cx="539750" cy="306917"/>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9</xdr:col>
      <xdr:colOff>582082</xdr:colOff>
      <xdr:row>32</xdr:row>
      <xdr:rowOff>10584</xdr:rowOff>
    </xdr:from>
    <xdr:to>
      <xdr:col>11</xdr:col>
      <xdr:colOff>9019</xdr:colOff>
      <xdr:row>32</xdr:row>
      <xdr:rowOff>603250</xdr:rowOff>
    </xdr:to>
    <xdr:pic>
      <xdr:nvPicPr>
        <xdr:cNvPr id="231" name="Picture 230">
          <a:extLst>
            <a:ext uri="{FF2B5EF4-FFF2-40B4-BE49-F238E27FC236}">
              <a16:creationId xmlns="" xmlns:a16="http://schemas.microsoft.com/office/drawing/2014/main" id="{00000000-0008-0000-0200-0000E7000000}"/>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10119782" y="18577984"/>
          <a:ext cx="747737" cy="592666"/>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7</xdr:col>
      <xdr:colOff>574674</xdr:colOff>
      <xdr:row>85</xdr:row>
      <xdr:rowOff>40217</xdr:rowOff>
    </xdr:from>
    <xdr:to>
      <xdr:col>9</xdr:col>
      <xdr:colOff>10582</xdr:colOff>
      <xdr:row>86</xdr:row>
      <xdr:rowOff>1</xdr:rowOff>
    </xdr:to>
    <xdr:pic>
      <xdr:nvPicPr>
        <xdr:cNvPr id="246" name="Picture 245">
          <a:extLst>
            <a:ext uri="{FF2B5EF4-FFF2-40B4-BE49-F238E27FC236}">
              <a16:creationId xmlns="" xmlns:a16="http://schemas.microsoft.com/office/drawing/2014/main" id="{00000000-0008-0000-0200-0000F6000000}"/>
            </a:ext>
          </a:extLst>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8791574" y="45112517"/>
          <a:ext cx="756708" cy="569384"/>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7</xdr:col>
      <xdr:colOff>574675</xdr:colOff>
      <xdr:row>87</xdr:row>
      <xdr:rowOff>39158</xdr:rowOff>
    </xdr:from>
    <xdr:to>
      <xdr:col>9</xdr:col>
      <xdr:colOff>31750</xdr:colOff>
      <xdr:row>88</xdr:row>
      <xdr:rowOff>10584</xdr:rowOff>
    </xdr:to>
    <xdr:pic>
      <xdr:nvPicPr>
        <xdr:cNvPr id="247" name="Picture 246">
          <a:extLst>
            <a:ext uri="{FF2B5EF4-FFF2-40B4-BE49-F238E27FC236}">
              <a16:creationId xmlns="" xmlns:a16="http://schemas.microsoft.com/office/drawing/2014/main" id="{00000000-0008-0000-0200-0000F7000000}"/>
            </a:ext>
          </a:extLst>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8791575" y="46546558"/>
          <a:ext cx="777875" cy="9874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10</xdr:col>
      <xdr:colOff>0</xdr:colOff>
      <xdr:row>86</xdr:row>
      <xdr:rowOff>0</xdr:rowOff>
    </xdr:from>
    <xdr:to>
      <xdr:col>11</xdr:col>
      <xdr:colOff>9020</xdr:colOff>
      <xdr:row>86</xdr:row>
      <xdr:rowOff>814916</xdr:rowOff>
    </xdr:to>
    <xdr:pic>
      <xdr:nvPicPr>
        <xdr:cNvPr id="248" name="Picture 247">
          <a:extLst>
            <a:ext uri="{FF2B5EF4-FFF2-40B4-BE49-F238E27FC236}">
              <a16:creationId xmlns="" xmlns:a16="http://schemas.microsoft.com/office/drawing/2014/main" id="{00000000-0008-0000-0200-0000F8000000}"/>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10198100" y="45681900"/>
          <a:ext cx="669420" cy="814916"/>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4</xdr:col>
      <xdr:colOff>42333</xdr:colOff>
      <xdr:row>87</xdr:row>
      <xdr:rowOff>10583</xdr:rowOff>
    </xdr:from>
    <xdr:to>
      <xdr:col>5</xdr:col>
      <xdr:colOff>9525</xdr:colOff>
      <xdr:row>87</xdr:row>
      <xdr:rowOff>994833</xdr:rowOff>
    </xdr:to>
    <xdr:pic>
      <xdr:nvPicPr>
        <xdr:cNvPr id="250" name="Picture 249">
          <a:extLst>
            <a:ext uri="{FF2B5EF4-FFF2-40B4-BE49-F238E27FC236}">
              <a16:creationId xmlns="" xmlns:a16="http://schemas.microsoft.com/office/drawing/2014/main" id="{00000000-0008-0000-0200-0000FA000000}"/>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6278033" y="46517983"/>
          <a:ext cx="627592" cy="9842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8</xdr:col>
      <xdr:colOff>21167</xdr:colOff>
      <xdr:row>88</xdr:row>
      <xdr:rowOff>21167</xdr:rowOff>
    </xdr:from>
    <xdr:to>
      <xdr:col>8</xdr:col>
      <xdr:colOff>579967</xdr:colOff>
      <xdr:row>88</xdr:row>
      <xdr:rowOff>624416</xdr:rowOff>
    </xdr:to>
    <xdr:pic>
      <xdr:nvPicPr>
        <xdr:cNvPr id="251" name="Picture 250">
          <a:extLst>
            <a:ext uri="{FF2B5EF4-FFF2-40B4-BE49-F238E27FC236}">
              <a16:creationId xmlns="" xmlns:a16="http://schemas.microsoft.com/office/drawing/2014/main" id="{00000000-0008-0000-0200-0000FB000000}"/>
            </a:ext>
          </a:extLst>
        </xdr:cNvPr>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8898467" y="47544567"/>
          <a:ext cx="558800" cy="60324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14</xdr:col>
      <xdr:colOff>1</xdr:colOff>
      <xdr:row>35</xdr:row>
      <xdr:rowOff>0</xdr:rowOff>
    </xdr:from>
    <xdr:to>
      <xdr:col>15</xdr:col>
      <xdr:colOff>14330</xdr:colOff>
      <xdr:row>35</xdr:row>
      <xdr:rowOff>391584</xdr:rowOff>
    </xdr:to>
    <xdr:pic>
      <xdr:nvPicPr>
        <xdr:cNvPr id="256" name="Picture 255">
          <a:extLst>
            <a:ext uri="{FF2B5EF4-FFF2-40B4-BE49-F238E27FC236}">
              <a16:creationId xmlns="" xmlns:a16="http://schemas.microsoft.com/office/drawing/2014/main" id="{00000000-0008-0000-0200-000000010000}"/>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12839701" y="33629600"/>
          <a:ext cx="674729" cy="391584"/>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13</xdr:col>
      <xdr:colOff>554569</xdr:colOff>
      <xdr:row>36</xdr:row>
      <xdr:rowOff>14816</xdr:rowOff>
    </xdr:from>
    <xdr:to>
      <xdr:col>14</xdr:col>
      <xdr:colOff>568899</xdr:colOff>
      <xdr:row>36</xdr:row>
      <xdr:rowOff>285750</xdr:rowOff>
    </xdr:to>
    <xdr:pic>
      <xdr:nvPicPr>
        <xdr:cNvPr id="257" name="Picture 256">
          <a:extLst>
            <a:ext uri="{FF2B5EF4-FFF2-40B4-BE49-F238E27FC236}">
              <a16:creationId xmlns="" xmlns:a16="http://schemas.microsoft.com/office/drawing/2014/main" id="{00000000-0008-0000-0200-000001010000}"/>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12733869" y="34063516"/>
          <a:ext cx="674730" cy="391584"/>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17</xdr:col>
      <xdr:colOff>31750</xdr:colOff>
      <xdr:row>36</xdr:row>
      <xdr:rowOff>10583</xdr:rowOff>
    </xdr:from>
    <xdr:to>
      <xdr:col>18</xdr:col>
      <xdr:colOff>0</xdr:colOff>
      <xdr:row>36</xdr:row>
      <xdr:rowOff>317499</xdr:rowOff>
    </xdr:to>
    <xdr:pic>
      <xdr:nvPicPr>
        <xdr:cNvPr id="258" name="Picture 257">
          <a:extLst>
            <a:ext uri="{FF2B5EF4-FFF2-40B4-BE49-F238E27FC236}">
              <a16:creationId xmlns="" xmlns:a16="http://schemas.microsoft.com/office/drawing/2014/main" id="{00000000-0008-0000-0200-000002010000}"/>
            </a:ext>
          </a:extLst>
        </xdr:cNvPr>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14852650" y="34059283"/>
          <a:ext cx="628650" cy="465666"/>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21</xdr:col>
      <xdr:colOff>560917</xdr:colOff>
      <xdr:row>65</xdr:row>
      <xdr:rowOff>21166</xdr:rowOff>
    </xdr:from>
    <xdr:to>
      <xdr:col>22</xdr:col>
      <xdr:colOff>537634</xdr:colOff>
      <xdr:row>66</xdr:row>
      <xdr:rowOff>4234</xdr:rowOff>
    </xdr:to>
    <xdr:pic>
      <xdr:nvPicPr>
        <xdr:cNvPr id="261" name="Picture 260">
          <a:extLst>
            <a:ext uri="{FF2B5EF4-FFF2-40B4-BE49-F238E27FC236}">
              <a16:creationId xmlns="" xmlns:a16="http://schemas.microsoft.com/office/drawing/2014/main" id="{00000000-0008-0000-0200-000005010000}"/>
            </a:ext>
          </a:extLst>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18023417" y="31504466"/>
          <a:ext cx="637117" cy="592667"/>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23</xdr:col>
      <xdr:colOff>31751</xdr:colOff>
      <xdr:row>33</xdr:row>
      <xdr:rowOff>0</xdr:rowOff>
    </xdr:from>
    <xdr:to>
      <xdr:col>24</xdr:col>
      <xdr:colOff>0</xdr:colOff>
      <xdr:row>34</xdr:row>
      <xdr:rowOff>48382</xdr:rowOff>
    </xdr:to>
    <xdr:pic>
      <xdr:nvPicPr>
        <xdr:cNvPr id="262" name="Picture 261">
          <a:extLst>
            <a:ext uri="{FF2B5EF4-FFF2-40B4-BE49-F238E27FC236}">
              <a16:creationId xmlns="" xmlns:a16="http://schemas.microsoft.com/office/drawing/2014/main" id="{00000000-0008-0000-0200-000006010000}"/>
            </a:ext>
          </a:extLst>
        </xdr:cNvPr>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18815051" y="32385000"/>
          <a:ext cx="755649" cy="643467"/>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20</xdr:col>
      <xdr:colOff>551392</xdr:colOff>
      <xdr:row>69</xdr:row>
      <xdr:rowOff>13758</xdr:rowOff>
    </xdr:from>
    <xdr:to>
      <xdr:col>21</xdr:col>
      <xdr:colOff>579614</xdr:colOff>
      <xdr:row>69</xdr:row>
      <xdr:rowOff>1037166</xdr:rowOff>
    </xdr:to>
    <xdr:pic>
      <xdr:nvPicPr>
        <xdr:cNvPr id="263" name="Picture 262">
          <a:extLst>
            <a:ext uri="{FF2B5EF4-FFF2-40B4-BE49-F238E27FC236}">
              <a16:creationId xmlns="" xmlns:a16="http://schemas.microsoft.com/office/drawing/2014/main" id="{00000000-0008-0000-0200-000007010000}"/>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17353492" y="35484858"/>
          <a:ext cx="688622" cy="102340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21</xdr:col>
      <xdr:colOff>0</xdr:colOff>
      <xdr:row>70</xdr:row>
      <xdr:rowOff>518583</xdr:rowOff>
    </xdr:from>
    <xdr:to>
      <xdr:col>22</xdr:col>
      <xdr:colOff>28223</xdr:colOff>
      <xdr:row>71</xdr:row>
      <xdr:rowOff>970491</xdr:rowOff>
    </xdr:to>
    <xdr:pic>
      <xdr:nvPicPr>
        <xdr:cNvPr id="265" name="Picture 264">
          <a:extLst>
            <a:ext uri="{FF2B5EF4-FFF2-40B4-BE49-F238E27FC236}">
              <a16:creationId xmlns="" xmlns:a16="http://schemas.microsoft.com/office/drawing/2014/main" id="{00000000-0008-0000-0200-000009010000}"/>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17462500" y="37031083"/>
          <a:ext cx="688623" cy="102340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20</xdr:col>
      <xdr:colOff>550333</xdr:colOff>
      <xdr:row>72</xdr:row>
      <xdr:rowOff>603250</xdr:rowOff>
    </xdr:from>
    <xdr:to>
      <xdr:col>21</xdr:col>
      <xdr:colOff>578555</xdr:colOff>
      <xdr:row>74</xdr:row>
      <xdr:rowOff>0</xdr:rowOff>
    </xdr:to>
    <xdr:pic>
      <xdr:nvPicPr>
        <xdr:cNvPr id="266" name="Picture 265">
          <a:extLst>
            <a:ext uri="{FF2B5EF4-FFF2-40B4-BE49-F238E27FC236}">
              <a16:creationId xmlns="" xmlns:a16="http://schemas.microsoft.com/office/drawing/2014/main" id="{00000000-0008-0000-0200-00000A010000}"/>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17352433" y="38677850"/>
          <a:ext cx="688622" cy="6159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21</xdr:col>
      <xdr:colOff>4233</xdr:colOff>
      <xdr:row>73</xdr:row>
      <xdr:rowOff>596901</xdr:rowOff>
    </xdr:from>
    <xdr:to>
      <xdr:col>22</xdr:col>
      <xdr:colOff>32456</xdr:colOff>
      <xdr:row>75</xdr:row>
      <xdr:rowOff>14817</xdr:rowOff>
    </xdr:to>
    <xdr:pic>
      <xdr:nvPicPr>
        <xdr:cNvPr id="267" name="Picture 266">
          <a:extLst>
            <a:ext uri="{FF2B5EF4-FFF2-40B4-BE49-F238E27FC236}">
              <a16:creationId xmlns="" xmlns:a16="http://schemas.microsoft.com/office/drawing/2014/main" id="{00000000-0008-0000-0200-00000B010000}"/>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17466733" y="39281101"/>
          <a:ext cx="688623" cy="611717"/>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18</xdr:col>
      <xdr:colOff>21166</xdr:colOff>
      <xdr:row>72</xdr:row>
      <xdr:rowOff>0</xdr:rowOff>
    </xdr:from>
    <xdr:to>
      <xdr:col>18</xdr:col>
      <xdr:colOff>545043</xdr:colOff>
      <xdr:row>73</xdr:row>
      <xdr:rowOff>31751</xdr:rowOff>
    </xdr:to>
    <xdr:pic>
      <xdr:nvPicPr>
        <xdr:cNvPr id="268" name="Picture 267">
          <a:extLst>
            <a:ext uri="{FF2B5EF4-FFF2-40B4-BE49-F238E27FC236}">
              <a16:creationId xmlns="" xmlns:a16="http://schemas.microsoft.com/office/drawing/2014/main" id="{00000000-0008-0000-0200-00000C010000}"/>
            </a:ext>
          </a:extLst>
        </xdr:cNvPr>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15502466" y="38074600"/>
          <a:ext cx="523877" cy="6413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18</xdr:col>
      <xdr:colOff>35983</xdr:colOff>
      <xdr:row>72</xdr:row>
      <xdr:rowOff>596900</xdr:rowOff>
    </xdr:from>
    <xdr:to>
      <xdr:col>18</xdr:col>
      <xdr:colOff>559860</xdr:colOff>
      <xdr:row>74</xdr:row>
      <xdr:rowOff>14817</xdr:rowOff>
    </xdr:to>
    <xdr:pic>
      <xdr:nvPicPr>
        <xdr:cNvPr id="269" name="Picture 268">
          <a:extLst>
            <a:ext uri="{FF2B5EF4-FFF2-40B4-BE49-F238E27FC236}">
              <a16:creationId xmlns="" xmlns:a16="http://schemas.microsoft.com/office/drawing/2014/main" id="{00000000-0008-0000-0200-00000D010000}"/>
            </a:ext>
          </a:extLst>
        </xdr:cNvPr>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15517283" y="38671500"/>
          <a:ext cx="523877" cy="637117"/>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17</xdr:col>
      <xdr:colOff>21167</xdr:colOff>
      <xdr:row>72</xdr:row>
      <xdr:rowOff>21167</xdr:rowOff>
    </xdr:from>
    <xdr:to>
      <xdr:col>17</xdr:col>
      <xdr:colOff>579967</xdr:colOff>
      <xdr:row>73</xdr:row>
      <xdr:rowOff>1</xdr:rowOff>
    </xdr:to>
    <xdr:pic>
      <xdr:nvPicPr>
        <xdr:cNvPr id="270" name="Picture 269">
          <a:extLst>
            <a:ext uri="{FF2B5EF4-FFF2-40B4-BE49-F238E27FC236}">
              <a16:creationId xmlns="" xmlns:a16="http://schemas.microsoft.com/office/drawing/2014/main" id="{00000000-0008-0000-0200-00000E010000}"/>
            </a:ext>
          </a:extLst>
        </xdr:cNvPr>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14842067" y="38095767"/>
          <a:ext cx="558800" cy="588433"/>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17</xdr:col>
      <xdr:colOff>35983</xdr:colOff>
      <xdr:row>73</xdr:row>
      <xdr:rowOff>14816</xdr:rowOff>
    </xdr:from>
    <xdr:to>
      <xdr:col>18</xdr:col>
      <xdr:colOff>12699</xdr:colOff>
      <xdr:row>74</xdr:row>
      <xdr:rowOff>704</xdr:rowOff>
    </xdr:to>
    <xdr:pic>
      <xdr:nvPicPr>
        <xdr:cNvPr id="271" name="Picture 270">
          <a:extLst>
            <a:ext uri="{FF2B5EF4-FFF2-40B4-BE49-F238E27FC236}">
              <a16:creationId xmlns="" xmlns:a16="http://schemas.microsoft.com/office/drawing/2014/main" id="{00000000-0008-0000-0200-00000F010000}"/>
            </a:ext>
          </a:extLst>
        </xdr:cNvPr>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14856883" y="38699016"/>
          <a:ext cx="637116" cy="592667"/>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17</xdr:col>
      <xdr:colOff>0</xdr:colOff>
      <xdr:row>74</xdr:row>
      <xdr:rowOff>0</xdr:rowOff>
    </xdr:from>
    <xdr:to>
      <xdr:col>17</xdr:col>
      <xdr:colOff>558800</xdr:colOff>
      <xdr:row>75</xdr:row>
      <xdr:rowOff>0</xdr:rowOff>
    </xdr:to>
    <xdr:pic>
      <xdr:nvPicPr>
        <xdr:cNvPr id="272" name="Picture 271">
          <a:extLst>
            <a:ext uri="{FF2B5EF4-FFF2-40B4-BE49-F238E27FC236}">
              <a16:creationId xmlns="" xmlns:a16="http://schemas.microsoft.com/office/drawing/2014/main" id="{00000000-0008-0000-0200-000010010000}"/>
            </a:ext>
          </a:extLst>
        </xdr:cNvPr>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14820900" y="39293800"/>
          <a:ext cx="558800" cy="5842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16</xdr:col>
      <xdr:colOff>35984</xdr:colOff>
      <xdr:row>75</xdr:row>
      <xdr:rowOff>787401</xdr:rowOff>
    </xdr:from>
    <xdr:to>
      <xdr:col>17</xdr:col>
      <xdr:colOff>3176</xdr:colOff>
      <xdr:row>77</xdr:row>
      <xdr:rowOff>1</xdr:rowOff>
    </xdr:to>
    <xdr:pic>
      <xdr:nvPicPr>
        <xdr:cNvPr id="274" name="Picture 273">
          <a:extLst>
            <a:ext uri="{FF2B5EF4-FFF2-40B4-BE49-F238E27FC236}">
              <a16:creationId xmlns="" xmlns:a16="http://schemas.microsoft.com/office/drawing/2014/main" id="{00000000-0008-0000-0200-000012010000}"/>
            </a:ext>
          </a:extLst>
        </xdr:cNvPr>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14196484" y="40665401"/>
          <a:ext cx="627592" cy="6223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6</xdr:col>
      <xdr:colOff>9524</xdr:colOff>
      <xdr:row>5</xdr:row>
      <xdr:rowOff>19049</xdr:rowOff>
    </xdr:from>
    <xdr:to>
      <xdr:col>6</xdr:col>
      <xdr:colOff>571499</xdr:colOff>
      <xdr:row>5</xdr:row>
      <xdr:rowOff>232212</xdr:rowOff>
    </xdr:to>
    <xdr:pic>
      <xdr:nvPicPr>
        <xdr:cNvPr id="289" name="Picture 288">
          <a:extLst>
            <a:ext uri="{FF2B5EF4-FFF2-40B4-BE49-F238E27FC236}">
              <a16:creationId xmlns="" xmlns:a16="http://schemas.microsoft.com/office/drawing/2014/main" id="{00000000-0008-0000-0200-00002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6024" y="2597149"/>
          <a:ext cx="561975" cy="213163"/>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6</xdr:col>
      <xdr:colOff>9525</xdr:colOff>
      <xdr:row>6</xdr:row>
      <xdr:rowOff>590549</xdr:rowOff>
    </xdr:from>
    <xdr:to>
      <xdr:col>6</xdr:col>
      <xdr:colOff>571500</xdr:colOff>
      <xdr:row>8</xdr:row>
      <xdr:rowOff>2338</xdr:rowOff>
    </xdr:to>
    <xdr:pic>
      <xdr:nvPicPr>
        <xdr:cNvPr id="290" name="Picture 289">
          <a:extLst>
            <a:ext uri="{FF2B5EF4-FFF2-40B4-BE49-F238E27FC236}">
              <a16:creationId xmlns="" xmlns:a16="http://schemas.microsoft.com/office/drawing/2014/main" id="{00000000-0008-0000-0200-00002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66025" y="3613149"/>
          <a:ext cx="561975" cy="61828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6</xdr:col>
      <xdr:colOff>0</xdr:colOff>
      <xdr:row>9</xdr:row>
      <xdr:rowOff>0</xdr:rowOff>
    </xdr:from>
    <xdr:to>
      <xdr:col>7</xdr:col>
      <xdr:colOff>0</xdr:colOff>
      <xdr:row>9</xdr:row>
      <xdr:rowOff>228600</xdr:rowOff>
    </xdr:to>
    <xdr:pic>
      <xdr:nvPicPr>
        <xdr:cNvPr id="292" name="Picture 291">
          <a:extLst>
            <a:ext uri="{FF2B5EF4-FFF2-40B4-BE49-F238E27FC236}">
              <a16:creationId xmlns="" xmlns:a16="http://schemas.microsoft.com/office/drawing/2014/main" id="{00000000-0008-0000-0200-000024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56500" y="4648200"/>
          <a:ext cx="660400" cy="2286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6</xdr:col>
      <xdr:colOff>9525</xdr:colOff>
      <xdr:row>10</xdr:row>
      <xdr:rowOff>9525</xdr:rowOff>
    </xdr:from>
    <xdr:to>
      <xdr:col>6</xdr:col>
      <xdr:colOff>571500</xdr:colOff>
      <xdr:row>10</xdr:row>
      <xdr:rowOff>552450</xdr:rowOff>
    </xdr:to>
    <xdr:pic>
      <xdr:nvPicPr>
        <xdr:cNvPr id="293" name="Picture 292">
          <a:extLst>
            <a:ext uri="{FF2B5EF4-FFF2-40B4-BE49-F238E27FC236}">
              <a16:creationId xmlns="" xmlns:a16="http://schemas.microsoft.com/office/drawing/2014/main" id="{00000000-0008-0000-0200-000025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566025" y="5165725"/>
          <a:ext cx="561975" cy="5429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12</xdr:col>
      <xdr:colOff>9525</xdr:colOff>
      <xdr:row>24</xdr:row>
      <xdr:rowOff>9525</xdr:rowOff>
    </xdr:from>
    <xdr:to>
      <xdr:col>13</xdr:col>
      <xdr:colOff>9525</xdr:colOff>
      <xdr:row>25</xdr:row>
      <xdr:rowOff>19050</xdr:rowOff>
    </xdr:to>
    <xdr:pic>
      <xdr:nvPicPr>
        <xdr:cNvPr id="299" name="Picture 298">
          <a:extLst>
            <a:ext uri="{FF2B5EF4-FFF2-40B4-BE49-F238E27FC236}">
              <a16:creationId xmlns="" xmlns:a16="http://schemas.microsoft.com/office/drawing/2014/main" id="{00000000-0008-0000-0200-00002B01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528425" y="12646025"/>
          <a:ext cx="660400" cy="4540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21</xdr:col>
      <xdr:colOff>0</xdr:colOff>
      <xdr:row>23</xdr:row>
      <xdr:rowOff>447675</xdr:rowOff>
    </xdr:from>
    <xdr:to>
      <xdr:col>22</xdr:col>
      <xdr:colOff>0</xdr:colOff>
      <xdr:row>25</xdr:row>
      <xdr:rowOff>0</xdr:rowOff>
    </xdr:to>
    <xdr:pic>
      <xdr:nvPicPr>
        <xdr:cNvPr id="300" name="Picture 299">
          <a:extLst>
            <a:ext uri="{FF2B5EF4-FFF2-40B4-BE49-F238E27FC236}">
              <a16:creationId xmlns="" xmlns:a16="http://schemas.microsoft.com/office/drawing/2014/main" id="{00000000-0008-0000-0200-00002C01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462500" y="12626975"/>
          <a:ext cx="660400" cy="4540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21</xdr:col>
      <xdr:colOff>0</xdr:colOff>
      <xdr:row>25</xdr:row>
      <xdr:rowOff>0</xdr:rowOff>
    </xdr:from>
    <xdr:to>
      <xdr:col>22</xdr:col>
      <xdr:colOff>0</xdr:colOff>
      <xdr:row>25</xdr:row>
      <xdr:rowOff>381000</xdr:rowOff>
    </xdr:to>
    <xdr:pic>
      <xdr:nvPicPr>
        <xdr:cNvPr id="301" name="Picture 300">
          <a:extLst>
            <a:ext uri="{FF2B5EF4-FFF2-40B4-BE49-F238E27FC236}">
              <a16:creationId xmlns="" xmlns:a16="http://schemas.microsoft.com/office/drawing/2014/main" id="{00000000-0008-0000-0200-00002D01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462500" y="13081000"/>
          <a:ext cx="660400" cy="381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9</xdr:col>
      <xdr:colOff>571500</xdr:colOff>
      <xdr:row>24</xdr:row>
      <xdr:rowOff>428625</xdr:rowOff>
    </xdr:from>
    <xdr:to>
      <xdr:col>11</xdr:col>
      <xdr:colOff>9525</xdr:colOff>
      <xdr:row>26</xdr:row>
      <xdr:rowOff>38100</xdr:rowOff>
    </xdr:to>
    <xdr:pic>
      <xdr:nvPicPr>
        <xdr:cNvPr id="303" name="Picture 302">
          <a:extLst>
            <a:ext uri="{FF2B5EF4-FFF2-40B4-BE49-F238E27FC236}">
              <a16:creationId xmlns="" xmlns:a16="http://schemas.microsoft.com/office/drawing/2014/main" id="{00000000-0008-0000-0200-00002F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109200" y="13065125"/>
          <a:ext cx="758825" cy="12350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8</xdr:col>
      <xdr:colOff>0</xdr:colOff>
      <xdr:row>31</xdr:row>
      <xdr:rowOff>9524</xdr:rowOff>
    </xdr:from>
    <xdr:to>
      <xdr:col>9</xdr:col>
      <xdr:colOff>0</xdr:colOff>
      <xdr:row>32</xdr:row>
      <xdr:rowOff>19049</xdr:rowOff>
    </xdr:to>
    <xdr:pic>
      <xdr:nvPicPr>
        <xdr:cNvPr id="311" name="Picture 310">
          <a:extLst>
            <a:ext uri="{FF2B5EF4-FFF2-40B4-BE49-F238E27FC236}">
              <a16:creationId xmlns="" xmlns:a16="http://schemas.microsoft.com/office/drawing/2014/main" id="{00000000-0008-0000-0200-000037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877300" y="18246724"/>
          <a:ext cx="660400" cy="3524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10</xdr:col>
      <xdr:colOff>0</xdr:colOff>
      <xdr:row>31</xdr:row>
      <xdr:rowOff>333375</xdr:rowOff>
    </xdr:from>
    <xdr:to>
      <xdr:col>11</xdr:col>
      <xdr:colOff>19050</xdr:colOff>
      <xdr:row>33</xdr:row>
      <xdr:rowOff>19050</xdr:rowOff>
    </xdr:to>
    <xdr:pic>
      <xdr:nvPicPr>
        <xdr:cNvPr id="312" name="Picture 311">
          <a:extLst>
            <a:ext uri="{FF2B5EF4-FFF2-40B4-BE49-F238E27FC236}">
              <a16:creationId xmlns="" xmlns:a16="http://schemas.microsoft.com/office/drawing/2014/main" id="{00000000-0008-0000-0200-000038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198100" y="18570575"/>
          <a:ext cx="679450" cy="6381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19050</xdr:colOff>
      <xdr:row>39</xdr:row>
      <xdr:rowOff>1</xdr:rowOff>
    </xdr:from>
    <xdr:to>
      <xdr:col>3</xdr:col>
      <xdr:colOff>9525</xdr:colOff>
      <xdr:row>40</xdr:row>
      <xdr:rowOff>19050</xdr:rowOff>
    </xdr:to>
    <xdr:pic>
      <xdr:nvPicPr>
        <xdr:cNvPr id="315" name="Picture 314">
          <a:extLst>
            <a:ext uri="{FF2B5EF4-FFF2-40B4-BE49-F238E27FC236}">
              <a16:creationId xmlns="" xmlns:a16="http://schemas.microsoft.com/office/drawing/2014/main" id="{00000000-0008-0000-0200-00003B01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933950" y="20066001"/>
          <a:ext cx="650875" cy="6540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9525</xdr:colOff>
      <xdr:row>40</xdr:row>
      <xdr:rowOff>9526</xdr:rowOff>
    </xdr:from>
    <xdr:to>
      <xdr:col>3</xdr:col>
      <xdr:colOff>0</xdr:colOff>
      <xdr:row>41</xdr:row>
      <xdr:rowOff>47627</xdr:rowOff>
    </xdr:to>
    <xdr:pic>
      <xdr:nvPicPr>
        <xdr:cNvPr id="316" name="Picture 315">
          <a:extLst>
            <a:ext uri="{FF2B5EF4-FFF2-40B4-BE49-F238E27FC236}">
              <a16:creationId xmlns="" xmlns:a16="http://schemas.microsoft.com/office/drawing/2014/main" id="{00000000-0008-0000-0200-00003C01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924425" y="20710526"/>
          <a:ext cx="650875" cy="6477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9525</xdr:colOff>
      <xdr:row>41</xdr:row>
      <xdr:rowOff>38100</xdr:rowOff>
    </xdr:from>
    <xdr:to>
      <xdr:col>2</xdr:col>
      <xdr:colOff>571500</xdr:colOff>
      <xdr:row>41</xdr:row>
      <xdr:rowOff>609600</xdr:rowOff>
    </xdr:to>
    <xdr:pic>
      <xdr:nvPicPr>
        <xdr:cNvPr id="317" name="Picture 316">
          <a:extLst>
            <a:ext uri="{FF2B5EF4-FFF2-40B4-BE49-F238E27FC236}">
              <a16:creationId xmlns="" xmlns:a16="http://schemas.microsoft.com/office/drawing/2014/main" id="{00000000-0008-0000-0200-00003D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924425" y="21348700"/>
          <a:ext cx="561975" cy="5715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19050</xdr:colOff>
      <xdr:row>42</xdr:row>
      <xdr:rowOff>9525</xdr:rowOff>
    </xdr:from>
    <xdr:to>
      <xdr:col>3</xdr:col>
      <xdr:colOff>0</xdr:colOff>
      <xdr:row>42</xdr:row>
      <xdr:rowOff>428625</xdr:rowOff>
    </xdr:to>
    <xdr:pic>
      <xdr:nvPicPr>
        <xdr:cNvPr id="318" name="Picture 317">
          <a:extLst>
            <a:ext uri="{FF2B5EF4-FFF2-40B4-BE49-F238E27FC236}">
              <a16:creationId xmlns="" xmlns:a16="http://schemas.microsoft.com/office/drawing/2014/main" id="{00000000-0008-0000-0200-00003E01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933950" y="21942425"/>
          <a:ext cx="641350" cy="4191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21</xdr:col>
      <xdr:colOff>571500</xdr:colOff>
      <xdr:row>35</xdr:row>
      <xdr:rowOff>0</xdr:rowOff>
    </xdr:from>
    <xdr:to>
      <xdr:col>23</xdr:col>
      <xdr:colOff>0</xdr:colOff>
      <xdr:row>36</xdr:row>
      <xdr:rowOff>9525</xdr:rowOff>
    </xdr:to>
    <xdr:pic>
      <xdr:nvPicPr>
        <xdr:cNvPr id="335" name="Picture 334">
          <a:extLst>
            <a:ext uri="{FF2B5EF4-FFF2-40B4-BE49-F238E27FC236}">
              <a16:creationId xmlns="" xmlns:a16="http://schemas.microsoft.com/office/drawing/2014/main" id="{00000000-0008-0000-0200-00004F01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8034000" y="33642300"/>
          <a:ext cx="749300" cy="631826"/>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20</xdr:col>
      <xdr:colOff>571500</xdr:colOff>
      <xdr:row>70</xdr:row>
      <xdr:rowOff>542925</xdr:rowOff>
    </xdr:from>
    <xdr:to>
      <xdr:col>22</xdr:col>
      <xdr:colOff>28575</xdr:colOff>
      <xdr:row>72</xdr:row>
      <xdr:rowOff>66674</xdr:rowOff>
    </xdr:to>
    <xdr:pic>
      <xdr:nvPicPr>
        <xdr:cNvPr id="341" name="Picture 340">
          <a:extLst>
            <a:ext uri="{FF2B5EF4-FFF2-40B4-BE49-F238E27FC236}">
              <a16:creationId xmlns="" xmlns:a16="http://schemas.microsoft.com/office/drawing/2014/main" id="{00000000-0008-0000-0200-00005501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7373600" y="37233225"/>
          <a:ext cx="777875" cy="10858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16</xdr:col>
      <xdr:colOff>561975</xdr:colOff>
      <xdr:row>72</xdr:row>
      <xdr:rowOff>9525</xdr:rowOff>
    </xdr:from>
    <xdr:to>
      <xdr:col>18</xdr:col>
      <xdr:colOff>19050</xdr:colOff>
      <xdr:row>73</xdr:row>
      <xdr:rowOff>19051</xdr:rowOff>
    </xdr:to>
    <xdr:pic>
      <xdr:nvPicPr>
        <xdr:cNvPr id="344" name="Picture 343">
          <a:extLst>
            <a:ext uri="{FF2B5EF4-FFF2-40B4-BE49-F238E27FC236}">
              <a16:creationId xmlns="" xmlns:a16="http://schemas.microsoft.com/office/drawing/2014/main" id="{00000000-0008-0000-0200-00005801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22475" y="38261925"/>
          <a:ext cx="777875" cy="6191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18</xdr:col>
      <xdr:colOff>9525</xdr:colOff>
      <xdr:row>72</xdr:row>
      <xdr:rowOff>28575</xdr:rowOff>
    </xdr:from>
    <xdr:to>
      <xdr:col>18</xdr:col>
      <xdr:colOff>561975</xdr:colOff>
      <xdr:row>73</xdr:row>
      <xdr:rowOff>1</xdr:rowOff>
    </xdr:to>
    <xdr:pic>
      <xdr:nvPicPr>
        <xdr:cNvPr id="345" name="Picture 344">
          <a:extLst>
            <a:ext uri="{FF2B5EF4-FFF2-40B4-BE49-F238E27FC236}">
              <a16:creationId xmlns="" xmlns:a16="http://schemas.microsoft.com/office/drawing/2014/main" id="{00000000-0008-0000-0200-00005901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5490825" y="38280975"/>
          <a:ext cx="552450" cy="5810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18</xdr:col>
      <xdr:colOff>9525</xdr:colOff>
      <xdr:row>73</xdr:row>
      <xdr:rowOff>19050</xdr:rowOff>
    </xdr:from>
    <xdr:to>
      <xdr:col>18</xdr:col>
      <xdr:colOff>561975</xdr:colOff>
      <xdr:row>73</xdr:row>
      <xdr:rowOff>600075</xdr:rowOff>
    </xdr:to>
    <xdr:pic>
      <xdr:nvPicPr>
        <xdr:cNvPr id="346" name="Picture 345">
          <a:extLst>
            <a:ext uri="{FF2B5EF4-FFF2-40B4-BE49-F238E27FC236}">
              <a16:creationId xmlns="" xmlns:a16="http://schemas.microsoft.com/office/drawing/2014/main" id="{00000000-0008-0000-0200-00005A01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5490825" y="38881050"/>
          <a:ext cx="552450" cy="5810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16</xdr:col>
      <xdr:colOff>561975</xdr:colOff>
      <xdr:row>72</xdr:row>
      <xdr:rowOff>590550</xdr:rowOff>
    </xdr:from>
    <xdr:to>
      <xdr:col>18</xdr:col>
      <xdr:colOff>19050</xdr:colOff>
      <xdr:row>73</xdr:row>
      <xdr:rowOff>600076</xdr:rowOff>
    </xdr:to>
    <xdr:pic>
      <xdr:nvPicPr>
        <xdr:cNvPr id="347" name="Picture 346">
          <a:extLst>
            <a:ext uri="{FF2B5EF4-FFF2-40B4-BE49-F238E27FC236}">
              <a16:creationId xmlns="" xmlns:a16="http://schemas.microsoft.com/office/drawing/2014/main" id="{00000000-0008-0000-0200-00005B01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22475" y="38842950"/>
          <a:ext cx="777875" cy="6191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21</xdr:col>
      <xdr:colOff>0</xdr:colOff>
      <xdr:row>74</xdr:row>
      <xdr:rowOff>0</xdr:rowOff>
    </xdr:from>
    <xdr:to>
      <xdr:col>22</xdr:col>
      <xdr:colOff>38100</xdr:colOff>
      <xdr:row>75</xdr:row>
      <xdr:rowOff>66674</xdr:rowOff>
    </xdr:to>
    <xdr:pic>
      <xdr:nvPicPr>
        <xdr:cNvPr id="348" name="Picture 347">
          <a:extLst>
            <a:ext uri="{FF2B5EF4-FFF2-40B4-BE49-F238E27FC236}">
              <a16:creationId xmlns="" xmlns:a16="http://schemas.microsoft.com/office/drawing/2014/main" id="{00000000-0008-0000-0200-00005C01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7462500" y="39471600"/>
          <a:ext cx="698500" cy="650874"/>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21</xdr:col>
      <xdr:colOff>0</xdr:colOff>
      <xdr:row>73</xdr:row>
      <xdr:rowOff>0</xdr:rowOff>
    </xdr:from>
    <xdr:to>
      <xdr:col>22</xdr:col>
      <xdr:colOff>38100</xdr:colOff>
      <xdr:row>74</xdr:row>
      <xdr:rowOff>47625</xdr:rowOff>
    </xdr:to>
    <xdr:pic>
      <xdr:nvPicPr>
        <xdr:cNvPr id="349" name="Picture 348">
          <a:extLst>
            <a:ext uri="{FF2B5EF4-FFF2-40B4-BE49-F238E27FC236}">
              <a16:creationId xmlns="" xmlns:a16="http://schemas.microsoft.com/office/drawing/2014/main" id="{00000000-0008-0000-0200-00005D01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7462500" y="38862000"/>
          <a:ext cx="698500" cy="657226"/>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17</xdr:col>
      <xdr:colOff>0</xdr:colOff>
      <xdr:row>74</xdr:row>
      <xdr:rowOff>0</xdr:rowOff>
    </xdr:from>
    <xdr:to>
      <xdr:col>18</xdr:col>
      <xdr:colOff>38100</xdr:colOff>
      <xdr:row>75</xdr:row>
      <xdr:rowOff>28574</xdr:rowOff>
    </xdr:to>
    <xdr:pic>
      <xdr:nvPicPr>
        <xdr:cNvPr id="350" name="Picture 349">
          <a:extLst>
            <a:ext uri="{FF2B5EF4-FFF2-40B4-BE49-F238E27FC236}">
              <a16:creationId xmlns="" xmlns:a16="http://schemas.microsoft.com/office/drawing/2014/main" id="{00000000-0008-0000-0200-00005E01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820900" y="39471600"/>
          <a:ext cx="698500" cy="612774"/>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16</xdr:col>
      <xdr:colOff>0</xdr:colOff>
      <xdr:row>76</xdr:row>
      <xdr:rowOff>0</xdr:rowOff>
    </xdr:from>
    <xdr:to>
      <xdr:col>17</xdr:col>
      <xdr:colOff>0</xdr:colOff>
      <xdr:row>77</xdr:row>
      <xdr:rowOff>19049</xdr:rowOff>
    </xdr:to>
    <xdr:pic>
      <xdr:nvPicPr>
        <xdr:cNvPr id="352" name="Picture 351">
          <a:extLst>
            <a:ext uri="{FF2B5EF4-FFF2-40B4-BE49-F238E27FC236}">
              <a16:creationId xmlns="" xmlns:a16="http://schemas.microsoft.com/office/drawing/2014/main" id="{00000000-0008-0000-0200-00006001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4160500" y="40843200"/>
          <a:ext cx="660400" cy="6413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23</xdr:col>
      <xdr:colOff>59006</xdr:colOff>
      <xdr:row>79</xdr:row>
      <xdr:rowOff>0</xdr:rowOff>
    </xdr:from>
    <xdr:to>
      <xdr:col>24</xdr:col>
      <xdr:colOff>59007</xdr:colOff>
      <xdr:row>80</xdr:row>
      <xdr:rowOff>19051</xdr:rowOff>
    </xdr:to>
    <xdr:pic>
      <xdr:nvPicPr>
        <xdr:cNvPr id="356" name="Picture 355">
          <a:extLst>
            <a:ext uri="{FF2B5EF4-FFF2-40B4-BE49-F238E27FC236}">
              <a16:creationId xmlns="" xmlns:a16="http://schemas.microsoft.com/office/drawing/2014/main" id="{00000000-0008-0000-0200-000064010000}"/>
            </a:ext>
          </a:extLst>
        </xdr:cNvPr>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16560759" y="42924351"/>
          <a:ext cx="680358" cy="45200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24</xdr:col>
      <xdr:colOff>45398</xdr:colOff>
      <xdr:row>80</xdr:row>
      <xdr:rowOff>49480</xdr:rowOff>
    </xdr:from>
    <xdr:to>
      <xdr:col>25</xdr:col>
      <xdr:colOff>68530</xdr:colOff>
      <xdr:row>80</xdr:row>
      <xdr:rowOff>280278</xdr:rowOff>
    </xdr:to>
    <xdr:pic>
      <xdr:nvPicPr>
        <xdr:cNvPr id="357" name="Picture 356">
          <a:extLst>
            <a:ext uri="{FF2B5EF4-FFF2-40B4-BE49-F238E27FC236}">
              <a16:creationId xmlns="" xmlns:a16="http://schemas.microsoft.com/office/drawing/2014/main" id="{00000000-0008-0000-0200-000065010000}"/>
            </a:ext>
          </a:extLst>
        </xdr:cNvPr>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17227508" y="43406785"/>
          <a:ext cx="703490" cy="23079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25</xdr:col>
      <xdr:colOff>71576</xdr:colOff>
      <xdr:row>80</xdr:row>
      <xdr:rowOff>416256</xdr:rowOff>
    </xdr:from>
    <xdr:to>
      <xdr:col>26</xdr:col>
      <xdr:colOff>6679</xdr:colOff>
      <xdr:row>81</xdr:row>
      <xdr:rowOff>395844</xdr:rowOff>
    </xdr:to>
    <xdr:pic>
      <xdr:nvPicPr>
        <xdr:cNvPr id="358" name="Picture 357">
          <a:extLst>
            <a:ext uri="{FF2B5EF4-FFF2-40B4-BE49-F238E27FC236}">
              <a16:creationId xmlns="" xmlns:a16="http://schemas.microsoft.com/office/drawing/2014/main" id="{00000000-0008-0000-0200-000066010000}"/>
            </a:ext>
          </a:extLst>
        </xdr:cNvPr>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17934044" y="43773561"/>
          <a:ext cx="615460" cy="412543"/>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8</xdr:col>
      <xdr:colOff>0</xdr:colOff>
      <xdr:row>85</xdr:row>
      <xdr:rowOff>0</xdr:rowOff>
    </xdr:from>
    <xdr:to>
      <xdr:col>9</xdr:col>
      <xdr:colOff>19050</xdr:colOff>
      <xdr:row>86</xdr:row>
      <xdr:rowOff>47625</xdr:rowOff>
    </xdr:to>
    <xdr:pic>
      <xdr:nvPicPr>
        <xdr:cNvPr id="359" name="Picture 358">
          <a:extLst>
            <a:ext uri="{FF2B5EF4-FFF2-40B4-BE49-F238E27FC236}">
              <a16:creationId xmlns="" xmlns:a16="http://schemas.microsoft.com/office/drawing/2014/main" id="{00000000-0008-0000-0200-00006701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77300" y="44234100"/>
          <a:ext cx="679450" cy="6572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10</xdr:col>
      <xdr:colOff>0</xdr:colOff>
      <xdr:row>85</xdr:row>
      <xdr:rowOff>600074</xdr:rowOff>
    </xdr:from>
    <xdr:to>
      <xdr:col>11</xdr:col>
      <xdr:colOff>9525</xdr:colOff>
      <xdr:row>87</xdr:row>
      <xdr:rowOff>28574</xdr:rowOff>
    </xdr:to>
    <xdr:pic>
      <xdr:nvPicPr>
        <xdr:cNvPr id="360" name="Picture 359">
          <a:extLst>
            <a:ext uri="{FF2B5EF4-FFF2-40B4-BE49-F238E27FC236}">
              <a16:creationId xmlns="" xmlns:a16="http://schemas.microsoft.com/office/drawing/2014/main" id="{00000000-0008-0000-0200-00006801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0198100" y="44834174"/>
          <a:ext cx="669925" cy="8636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8</xdr:col>
      <xdr:colOff>0</xdr:colOff>
      <xdr:row>87</xdr:row>
      <xdr:rowOff>0</xdr:rowOff>
    </xdr:from>
    <xdr:to>
      <xdr:col>9</xdr:col>
      <xdr:colOff>19050</xdr:colOff>
      <xdr:row>88</xdr:row>
      <xdr:rowOff>9526</xdr:rowOff>
    </xdr:to>
    <xdr:pic>
      <xdr:nvPicPr>
        <xdr:cNvPr id="361" name="Picture 360">
          <a:extLst>
            <a:ext uri="{FF2B5EF4-FFF2-40B4-BE49-F238E27FC236}">
              <a16:creationId xmlns="" xmlns:a16="http://schemas.microsoft.com/office/drawing/2014/main" id="{00000000-0008-0000-0200-00006901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77300" y="45669200"/>
          <a:ext cx="679450" cy="10255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0</xdr:colOff>
      <xdr:row>87</xdr:row>
      <xdr:rowOff>28575</xdr:rowOff>
    </xdr:from>
    <xdr:to>
      <xdr:col>2</xdr:col>
      <xdr:colOff>552450</xdr:colOff>
      <xdr:row>88</xdr:row>
      <xdr:rowOff>19051</xdr:rowOff>
    </xdr:to>
    <xdr:pic>
      <xdr:nvPicPr>
        <xdr:cNvPr id="363" name="Picture 362">
          <a:extLst>
            <a:ext uri="{FF2B5EF4-FFF2-40B4-BE49-F238E27FC236}">
              <a16:creationId xmlns="" xmlns:a16="http://schemas.microsoft.com/office/drawing/2014/main" id="{00000000-0008-0000-0200-00006B01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4914900" y="45697775"/>
          <a:ext cx="552450" cy="10064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3</xdr:col>
      <xdr:colOff>9525</xdr:colOff>
      <xdr:row>87</xdr:row>
      <xdr:rowOff>28575</xdr:rowOff>
    </xdr:from>
    <xdr:to>
      <xdr:col>4</xdr:col>
      <xdr:colOff>0</xdr:colOff>
      <xdr:row>87</xdr:row>
      <xdr:rowOff>1009650</xdr:rowOff>
    </xdr:to>
    <xdr:pic>
      <xdr:nvPicPr>
        <xdr:cNvPr id="364" name="Picture 363">
          <a:extLst>
            <a:ext uri="{FF2B5EF4-FFF2-40B4-BE49-F238E27FC236}">
              <a16:creationId xmlns="" xmlns:a16="http://schemas.microsoft.com/office/drawing/2014/main" id="{00000000-0008-0000-0200-00006C01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5584825" y="45697775"/>
          <a:ext cx="650875" cy="9810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4</xdr:col>
      <xdr:colOff>0</xdr:colOff>
      <xdr:row>87</xdr:row>
      <xdr:rowOff>0</xdr:rowOff>
    </xdr:from>
    <xdr:to>
      <xdr:col>4</xdr:col>
      <xdr:colOff>552450</xdr:colOff>
      <xdr:row>88</xdr:row>
      <xdr:rowOff>38101</xdr:rowOff>
    </xdr:to>
    <xdr:pic>
      <xdr:nvPicPr>
        <xdr:cNvPr id="365" name="Picture 364">
          <a:extLst>
            <a:ext uri="{FF2B5EF4-FFF2-40B4-BE49-F238E27FC236}">
              <a16:creationId xmlns="" xmlns:a16="http://schemas.microsoft.com/office/drawing/2014/main" id="{00000000-0008-0000-0200-00006D01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235700" y="45669200"/>
          <a:ext cx="552450" cy="10541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8</xdr:col>
      <xdr:colOff>0</xdr:colOff>
      <xdr:row>88</xdr:row>
      <xdr:rowOff>9525</xdr:rowOff>
    </xdr:from>
    <xdr:to>
      <xdr:col>9</xdr:col>
      <xdr:colOff>0</xdr:colOff>
      <xdr:row>89</xdr:row>
      <xdr:rowOff>28575</xdr:rowOff>
    </xdr:to>
    <xdr:pic>
      <xdr:nvPicPr>
        <xdr:cNvPr id="376" name="Picture 375">
          <a:extLst>
            <a:ext uri="{FF2B5EF4-FFF2-40B4-BE49-F238E27FC236}">
              <a16:creationId xmlns="" xmlns:a16="http://schemas.microsoft.com/office/drawing/2014/main" id="{00000000-0008-0000-0200-000078010000}"/>
            </a:ext>
          </a:extLst>
        </xdr:cNvPr>
        <xdr:cNvPicPr>
          <a:picLocks noChangeAspect="1" noChangeArrowheads="1"/>
        </xdr:cNvPicPr>
      </xdr:nvPicPr>
      <xdr:blipFill rotWithShape="1">
        <a:blip xmlns:r="http://schemas.openxmlformats.org/officeDocument/2006/relationships" r:embed="rId23">
          <a:extLst>
            <a:ext uri="{28A0092B-C50C-407E-A947-70E740481C1C}">
              <a14:useLocalDpi xmlns:a14="http://schemas.microsoft.com/office/drawing/2010/main" val="0"/>
            </a:ext>
          </a:extLst>
        </a:blip>
        <a:srcRect t="33823"/>
        <a:stretch/>
      </xdr:blipFill>
      <xdr:spPr bwMode="auto">
        <a:xfrm>
          <a:off x="8877300" y="46694725"/>
          <a:ext cx="660400" cy="65405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6</xdr:col>
      <xdr:colOff>0</xdr:colOff>
      <xdr:row>59</xdr:row>
      <xdr:rowOff>190501</xdr:rowOff>
    </xdr:from>
    <xdr:to>
      <xdr:col>7</xdr:col>
      <xdr:colOff>5292</xdr:colOff>
      <xdr:row>61</xdr:row>
      <xdr:rowOff>31751</xdr:rowOff>
    </xdr:to>
    <xdr:pic>
      <xdr:nvPicPr>
        <xdr:cNvPr id="387" name="Picture 386">
          <a:extLst>
            <a:ext uri="{FF2B5EF4-FFF2-40B4-BE49-F238E27FC236}">
              <a16:creationId xmlns="" xmlns:a16="http://schemas.microsoft.com/office/drawing/2014/main" id="{00000000-0008-0000-0200-00008301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7556500" y="29070301"/>
          <a:ext cx="665692" cy="5143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6</xdr:col>
      <xdr:colOff>4234</xdr:colOff>
      <xdr:row>61</xdr:row>
      <xdr:rowOff>78318</xdr:rowOff>
    </xdr:from>
    <xdr:to>
      <xdr:col>7</xdr:col>
      <xdr:colOff>9526</xdr:colOff>
      <xdr:row>61</xdr:row>
      <xdr:rowOff>586318</xdr:rowOff>
    </xdr:to>
    <xdr:pic>
      <xdr:nvPicPr>
        <xdr:cNvPr id="389" name="Picture 388">
          <a:extLst>
            <a:ext uri="{FF2B5EF4-FFF2-40B4-BE49-F238E27FC236}">
              <a16:creationId xmlns="" xmlns:a16="http://schemas.microsoft.com/office/drawing/2014/main" id="{00000000-0008-0000-0200-00008501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7560734" y="29631218"/>
          <a:ext cx="665692" cy="508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6</xdr:col>
      <xdr:colOff>8467</xdr:colOff>
      <xdr:row>61</xdr:row>
      <xdr:rowOff>601134</xdr:rowOff>
    </xdr:from>
    <xdr:to>
      <xdr:col>7</xdr:col>
      <xdr:colOff>13759</xdr:colOff>
      <xdr:row>63</xdr:row>
      <xdr:rowOff>19052</xdr:rowOff>
    </xdr:to>
    <xdr:pic>
      <xdr:nvPicPr>
        <xdr:cNvPr id="390" name="Picture 389">
          <a:extLst>
            <a:ext uri="{FF2B5EF4-FFF2-40B4-BE49-F238E27FC236}">
              <a16:creationId xmlns="" xmlns:a16="http://schemas.microsoft.com/office/drawing/2014/main" id="{00000000-0008-0000-0200-00008601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7564967" y="30154034"/>
          <a:ext cx="665692" cy="522817"/>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6</xdr:col>
      <xdr:colOff>23283</xdr:colOff>
      <xdr:row>63</xdr:row>
      <xdr:rowOff>44451</xdr:rowOff>
    </xdr:from>
    <xdr:to>
      <xdr:col>7</xdr:col>
      <xdr:colOff>28575</xdr:colOff>
      <xdr:row>63</xdr:row>
      <xdr:rowOff>552451</xdr:rowOff>
    </xdr:to>
    <xdr:pic>
      <xdr:nvPicPr>
        <xdr:cNvPr id="391" name="Picture 390">
          <a:extLst>
            <a:ext uri="{FF2B5EF4-FFF2-40B4-BE49-F238E27FC236}">
              <a16:creationId xmlns="" xmlns:a16="http://schemas.microsoft.com/office/drawing/2014/main" id="{00000000-0008-0000-0200-00008701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7579783" y="30702251"/>
          <a:ext cx="665692" cy="508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19050</xdr:colOff>
      <xdr:row>39</xdr:row>
      <xdr:rowOff>1</xdr:rowOff>
    </xdr:from>
    <xdr:to>
      <xdr:col>3</xdr:col>
      <xdr:colOff>9525</xdr:colOff>
      <xdr:row>40</xdr:row>
      <xdr:rowOff>19050</xdr:rowOff>
    </xdr:to>
    <xdr:pic>
      <xdr:nvPicPr>
        <xdr:cNvPr id="394" name="Picture 393">
          <a:extLst>
            <a:ext uri="{FF2B5EF4-FFF2-40B4-BE49-F238E27FC236}">
              <a16:creationId xmlns="" xmlns:a16="http://schemas.microsoft.com/office/drawing/2014/main" id="{00000000-0008-0000-0200-00008A01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933950" y="20066001"/>
          <a:ext cx="650875" cy="6540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9525</xdr:colOff>
      <xdr:row>40</xdr:row>
      <xdr:rowOff>9526</xdr:rowOff>
    </xdr:from>
    <xdr:to>
      <xdr:col>3</xdr:col>
      <xdr:colOff>0</xdr:colOff>
      <xdr:row>41</xdr:row>
      <xdr:rowOff>47627</xdr:rowOff>
    </xdr:to>
    <xdr:pic>
      <xdr:nvPicPr>
        <xdr:cNvPr id="395" name="Picture 394">
          <a:extLst>
            <a:ext uri="{FF2B5EF4-FFF2-40B4-BE49-F238E27FC236}">
              <a16:creationId xmlns="" xmlns:a16="http://schemas.microsoft.com/office/drawing/2014/main" id="{00000000-0008-0000-0200-00008B01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924425" y="20710526"/>
          <a:ext cx="650875" cy="6477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9525</xdr:colOff>
      <xdr:row>41</xdr:row>
      <xdr:rowOff>38100</xdr:rowOff>
    </xdr:from>
    <xdr:to>
      <xdr:col>2</xdr:col>
      <xdr:colOff>571500</xdr:colOff>
      <xdr:row>41</xdr:row>
      <xdr:rowOff>609600</xdr:rowOff>
    </xdr:to>
    <xdr:pic>
      <xdr:nvPicPr>
        <xdr:cNvPr id="396" name="Picture 395">
          <a:extLst>
            <a:ext uri="{FF2B5EF4-FFF2-40B4-BE49-F238E27FC236}">
              <a16:creationId xmlns="" xmlns:a16="http://schemas.microsoft.com/office/drawing/2014/main" id="{00000000-0008-0000-0200-00008C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924425" y="21348700"/>
          <a:ext cx="561975" cy="5715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19050</xdr:colOff>
      <xdr:row>42</xdr:row>
      <xdr:rowOff>9525</xdr:rowOff>
    </xdr:from>
    <xdr:to>
      <xdr:col>3</xdr:col>
      <xdr:colOff>0</xdr:colOff>
      <xdr:row>42</xdr:row>
      <xdr:rowOff>428625</xdr:rowOff>
    </xdr:to>
    <xdr:pic>
      <xdr:nvPicPr>
        <xdr:cNvPr id="397" name="Picture 396">
          <a:extLst>
            <a:ext uri="{FF2B5EF4-FFF2-40B4-BE49-F238E27FC236}">
              <a16:creationId xmlns="" xmlns:a16="http://schemas.microsoft.com/office/drawing/2014/main" id="{00000000-0008-0000-0200-00008D01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933950" y="21942425"/>
          <a:ext cx="641350" cy="4191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21</xdr:col>
      <xdr:colOff>0</xdr:colOff>
      <xdr:row>74</xdr:row>
      <xdr:rowOff>0</xdr:rowOff>
    </xdr:from>
    <xdr:to>
      <xdr:col>22</xdr:col>
      <xdr:colOff>38100</xdr:colOff>
      <xdr:row>75</xdr:row>
      <xdr:rowOff>66673</xdr:rowOff>
    </xdr:to>
    <xdr:pic>
      <xdr:nvPicPr>
        <xdr:cNvPr id="406" name="Picture 405">
          <a:extLst>
            <a:ext uri="{FF2B5EF4-FFF2-40B4-BE49-F238E27FC236}">
              <a16:creationId xmlns="" xmlns:a16="http://schemas.microsoft.com/office/drawing/2014/main" id="{00000000-0008-0000-0200-00009601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7462500" y="39471600"/>
          <a:ext cx="698500" cy="650873"/>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21</xdr:col>
      <xdr:colOff>0</xdr:colOff>
      <xdr:row>73</xdr:row>
      <xdr:rowOff>0</xdr:rowOff>
    </xdr:from>
    <xdr:to>
      <xdr:col>22</xdr:col>
      <xdr:colOff>38100</xdr:colOff>
      <xdr:row>74</xdr:row>
      <xdr:rowOff>47626</xdr:rowOff>
    </xdr:to>
    <xdr:pic>
      <xdr:nvPicPr>
        <xdr:cNvPr id="407" name="Picture 406">
          <a:extLst>
            <a:ext uri="{FF2B5EF4-FFF2-40B4-BE49-F238E27FC236}">
              <a16:creationId xmlns="" xmlns:a16="http://schemas.microsoft.com/office/drawing/2014/main" id="{00000000-0008-0000-0200-00009701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7462500" y="38862000"/>
          <a:ext cx="698500" cy="657227"/>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8</xdr:col>
      <xdr:colOff>0</xdr:colOff>
      <xdr:row>85</xdr:row>
      <xdr:rowOff>0</xdr:rowOff>
    </xdr:from>
    <xdr:to>
      <xdr:col>9</xdr:col>
      <xdr:colOff>19050</xdr:colOff>
      <xdr:row>86</xdr:row>
      <xdr:rowOff>47625</xdr:rowOff>
    </xdr:to>
    <xdr:pic>
      <xdr:nvPicPr>
        <xdr:cNvPr id="411" name="Picture 410">
          <a:extLst>
            <a:ext uri="{FF2B5EF4-FFF2-40B4-BE49-F238E27FC236}">
              <a16:creationId xmlns="" xmlns:a16="http://schemas.microsoft.com/office/drawing/2014/main" id="{00000000-0008-0000-0200-00009B01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77300" y="44234100"/>
          <a:ext cx="679450" cy="6572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8</xdr:col>
      <xdr:colOff>0</xdr:colOff>
      <xdr:row>87</xdr:row>
      <xdr:rowOff>0</xdr:rowOff>
    </xdr:from>
    <xdr:to>
      <xdr:col>9</xdr:col>
      <xdr:colOff>19050</xdr:colOff>
      <xdr:row>88</xdr:row>
      <xdr:rowOff>9526</xdr:rowOff>
    </xdr:to>
    <xdr:pic>
      <xdr:nvPicPr>
        <xdr:cNvPr id="412" name="Picture 411">
          <a:extLst>
            <a:ext uri="{FF2B5EF4-FFF2-40B4-BE49-F238E27FC236}">
              <a16:creationId xmlns="" xmlns:a16="http://schemas.microsoft.com/office/drawing/2014/main" id="{00000000-0008-0000-0200-00009C01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77300" y="45669200"/>
          <a:ext cx="679450" cy="10255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3</xdr:col>
      <xdr:colOff>9525</xdr:colOff>
      <xdr:row>87</xdr:row>
      <xdr:rowOff>28575</xdr:rowOff>
    </xdr:from>
    <xdr:to>
      <xdr:col>4</xdr:col>
      <xdr:colOff>0</xdr:colOff>
      <xdr:row>87</xdr:row>
      <xdr:rowOff>1009650</xdr:rowOff>
    </xdr:to>
    <xdr:pic>
      <xdr:nvPicPr>
        <xdr:cNvPr id="414" name="Picture 413">
          <a:extLst>
            <a:ext uri="{FF2B5EF4-FFF2-40B4-BE49-F238E27FC236}">
              <a16:creationId xmlns="" xmlns:a16="http://schemas.microsoft.com/office/drawing/2014/main" id="{00000000-0008-0000-0200-00009E01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5584825" y="45697775"/>
          <a:ext cx="650875" cy="9810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6</xdr:col>
      <xdr:colOff>0</xdr:colOff>
      <xdr:row>59</xdr:row>
      <xdr:rowOff>190501</xdr:rowOff>
    </xdr:from>
    <xdr:to>
      <xdr:col>7</xdr:col>
      <xdr:colOff>5292</xdr:colOff>
      <xdr:row>61</xdr:row>
      <xdr:rowOff>31751</xdr:rowOff>
    </xdr:to>
    <xdr:pic>
      <xdr:nvPicPr>
        <xdr:cNvPr id="416" name="Picture 415">
          <a:extLst>
            <a:ext uri="{FF2B5EF4-FFF2-40B4-BE49-F238E27FC236}">
              <a16:creationId xmlns="" xmlns:a16="http://schemas.microsoft.com/office/drawing/2014/main" id="{00000000-0008-0000-0200-0000A001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7556500" y="29070301"/>
          <a:ext cx="665692" cy="5143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6</xdr:col>
      <xdr:colOff>4234</xdr:colOff>
      <xdr:row>61</xdr:row>
      <xdr:rowOff>78318</xdr:rowOff>
    </xdr:from>
    <xdr:to>
      <xdr:col>7</xdr:col>
      <xdr:colOff>9526</xdr:colOff>
      <xdr:row>61</xdr:row>
      <xdr:rowOff>586318</xdr:rowOff>
    </xdr:to>
    <xdr:pic>
      <xdr:nvPicPr>
        <xdr:cNvPr id="417" name="Picture 416">
          <a:extLst>
            <a:ext uri="{FF2B5EF4-FFF2-40B4-BE49-F238E27FC236}">
              <a16:creationId xmlns="" xmlns:a16="http://schemas.microsoft.com/office/drawing/2014/main" id="{00000000-0008-0000-0200-0000A101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7560734" y="29631218"/>
          <a:ext cx="665692" cy="508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6</xdr:col>
      <xdr:colOff>8467</xdr:colOff>
      <xdr:row>61</xdr:row>
      <xdr:rowOff>601134</xdr:rowOff>
    </xdr:from>
    <xdr:to>
      <xdr:col>7</xdr:col>
      <xdr:colOff>13759</xdr:colOff>
      <xdr:row>63</xdr:row>
      <xdr:rowOff>19051</xdr:rowOff>
    </xdr:to>
    <xdr:pic>
      <xdr:nvPicPr>
        <xdr:cNvPr id="418" name="Picture 417">
          <a:extLst>
            <a:ext uri="{FF2B5EF4-FFF2-40B4-BE49-F238E27FC236}">
              <a16:creationId xmlns="" xmlns:a16="http://schemas.microsoft.com/office/drawing/2014/main" id="{00000000-0008-0000-0200-0000A201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7564967" y="30154034"/>
          <a:ext cx="665692" cy="522816"/>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6</xdr:col>
      <xdr:colOff>23283</xdr:colOff>
      <xdr:row>63</xdr:row>
      <xdr:rowOff>44451</xdr:rowOff>
    </xdr:from>
    <xdr:to>
      <xdr:col>7</xdr:col>
      <xdr:colOff>28575</xdr:colOff>
      <xdr:row>63</xdr:row>
      <xdr:rowOff>552451</xdr:rowOff>
    </xdr:to>
    <xdr:pic>
      <xdr:nvPicPr>
        <xdr:cNvPr id="419" name="Picture 418">
          <a:extLst>
            <a:ext uri="{FF2B5EF4-FFF2-40B4-BE49-F238E27FC236}">
              <a16:creationId xmlns="" xmlns:a16="http://schemas.microsoft.com/office/drawing/2014/main" id="{00000000-0008-0000-0200-0000A301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7579783" y="30702251"/>
          <a:ext cx="665692" cy="508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6</xdr:col>
      <xdr:colOff>10583</xdr:colOff>
      <xdr:row>8</xdr:row>
      <xdr:rowOff>21167</xdr:rowOff>
    </xdr:from>
    <xdr:to>
      <xdr:col>7</xdr:col>
      <xdr:colOff>0</xdr:colOff>
      <xdr:row>9</xdr:row>
      <xdr:rowOff>25015</xdr:rowOff>
    </xdr:to>
    <xdr:pic>
      <xdr:nvPicPr>
        <xdr:cNvPr id="429" name="Picture 428">
          <a:extLst>
            <a:ext uri="{FF2B5EF4-FFF2-40B4-BE49-F238E27FC236}">
              <a16:creationId xmlns="" xmlns:a16="http://schemas.microsoft.com/office/drawing/2014/main" id="{00000000-0008-0000-0200-0000AD010000}"/>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7567083" y="4250267"/>
          <a:ext cx="649817" cy="42294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6</xdr:col>
      <xdr:colOff>10583</xdr:colOff>
      <xdr:row>9</xdr:row>
      <xdr:rowOff>275166</xdr:rowOff>
    </xdr:from>
    <xdr:to>
      <xdr:col>7</xdr:col>
      <xdr:colOff>0</xdr:colOff>
      <xdr:row>9</xdr:row>
      <xdr:rowOff>486833</xdr:rowOff>
    </xdr:to>
    <xdr:pic>
      <xdr:nvPicPr>
        <xdr:cNvPr id="431" name="Picture 430">
          <a:extLst>
            <a:ext uri="{FF2B5EF4-FFF2-40B4-BE49-F238E27FC236}">
              <a16:creationId xmlns="" xmlns:a16="http://schemas.microsoft.com/office/drawing/2014/main" id="{00000000-0008-0000-0200-0000AF01000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7567083" y="4923366"/>
          <a:ext cx="649817" cy="211667"/>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7</xdr:col>
      <xdr:colOff>571501</xdr:colOff>
      <xdr:row>25</xdr:row>
      <xdr:rowOff>381002</xdr:rowOff>
    </xdr:from>
    <xdr:to>
      <xdr:col>9</xdr:col>
      <xdr:colOff>21168</xdr:colOff>
      <xdr:row>25</xdr:row>
      <xdr:rowOff>762002</xdr:rowOff>
    </xdr:to>
    <xdr:pic>
      <xdr:nvPicPr>
        <xdr:cNvPr id="440" name="Picture 439">
          <a:extLst>
            <a:ext uri="{FF2B5EF4-FFF2-40B4-BE49-F238E27FC236}">
              <a16:creationId xmlns="" xmlns:a16="http://schemas.microsoft.com/office/drawing/2014/main" id="{00000000-0008-0000-0200-0000B8010000}"/>
            </a:ext>
          </a:extLst>
        </xdr:cNvPr>
        <xdr:cNvPicPr>
          <a:picLocks noChangeAspect="1" noChangeArrowheads="1"/>
        </xdr:cNvPicPr>
      </xdr:nvPicPr>
      <xdr:blipFill rotWithShape="1">
        <a:blip xmlns:r="http://schemas.openxmlformats.org/officeDocument/2006/relationships" r:embed="rId49">
          <a:extLst>
            <a:ext uri="{28A0092B-C50C-407E-A947-70E740481C1C}">
              <a14:useLocalDpi xmlns:a14="http://schemas.microsoft.com/office/drawing/2010/main" val="0"/>
            </a:ext>
          </a:extLst>
        </a:blip>
        <a:srcRect b="68101"/>
        <a:stretch/>
      </xdr:blipFill>
      <xdr:spPr bwMode="auto">
        <a:xfrm>
          <a:off x="7796894" y="13525502"/>
          <a:ext cx="619881" cy="381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9</xdr:col>
      <xdr:colOff>582082</xdr:colOff>
      <xdr:row>24</xdr:row>
      <xdr:rowOff>433916</xdr:rowOff>
    </xdr:from>
    <xdr:to>
      <xdr:col>11</xdr:col>
      <xdr:colOff>686</xdr:colOff>
      <xdr:row>25</xdr:row>
      <xdr:rowOff>1164166</xdr:rowOff>
    </xdr:to>
    <xdr:pic>
      <xdr:nvPicPr>
        <xdr:cNvPr id="442" name="Picture 441">
          <a:extLst>
            <a:ext uri="{FF2B5EF4-FFF2-40B4-BE49-F238E27FC236}">
              <a16:creationId xmlns="" xmlns:a16="http://schemas.microsoft.com/office/drawing/2014/main" id="{00000000-0008-0000-0200-0000BA010000}"/>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10119782" y="13070416"/>
          <a:ext cx="660400" cy="11747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9</xdr:col>
      <xdr:colOff>582082</xdr:colOff>
      <xdr:row>32</xdr:row>
      <xdr:rowOff>10584</xdr:rowOff>
    </xdr:from>
    <xdr:to>
      <xdr:col>11</xdr:col>
      <xdr:colOff>9019</xdr:colOff>
      <xdr:row>32</xdr:row>
      <xdr:rowOff>603250</xdr:rowOff>
    </xdr:to>
    <xdr:pic>
      <xdr:nvPicPr>
        <xdr:cNvPr id="445" name="Picture 444">
          <a:extLst>
            <a:ext uri="{FF2B5EF4-FFF2-40B4-BE49-F238E27FC236}">
              <a16:creationId xmlns="" xmlns:a16="http://schemas.microsoft.com/office/drawing/2014/main" id="{00000000-0008-0000-0200-0000BD010000}"/>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10119782" y="18590684"/>
          <a:ext cx="747737" cy="592666"/>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7</xdr:col>
      <xdr:colOff>574674</xdr:colOff>
      <xdr:row>85</xdr:row>
      <xdr:rowOff>0</xdr:rowOff>
    </xdr:from>
    <xdr:to>
      <xdr:col>9</xdr:col>
      <xdr:colOff>10582</xdr:colOff>
      <xdr:row>86</xdr:row>
      <xdr:rowOff>49480</xdr:rowOff>
    </xdr:to>
    <xdr:pic>
      <xdr:nvPicPr>
        <xdr:cNvPr id="455" name="Picture 454">
          <a:extLst>
            <a:ext uri="{FF2B5EF4-FFF2-40B4-BE49-F238E27FC236}">
              <a16:creationId xmlns="" xmlns:a16="http://schemas.microsoft.com/office/drawing/2014/main" id="{00000000-0008-0000-0200-0000C7010000}"/>
            </a:ext>
          </a:extLst>
        </xdr:cNvPr>
        <xdr:cNvPicPr>
          <a:picLocks noChangeAspect="1" noChangeArrowheads="1"/>
        </xdr:cNvPicPr>
      </xdr:nvPicPr>
      <xdr:blipFill rotWithShape="1">
        <a:blip xmlns:r="http://schemas.openxmlformats.org/officeDocument/2006/relationships" r:embed="rId35">
          <a:extLst>
            <a:ext uri="{28A0092B-C50C-407E-A947-70E740481C1C}">
              <a14:useLocalDpi xmlns:a14="http://schemas.microsoft.com/office/drawing/2010/main" val="0"/>
            </a:ext>
          </a:extLst>
        </a:blip>
        <a:srcRect t="30053" b="32788"/>
        <a:stretch/>
      </xdr:blipFill>
      <xdr:spPr bwMode="auto">
        <a:xfrm>
          <a:off x="7774090" y="44606688"/>
          <a:ext cx="598700" cy="655617"/>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7</xdr:col>
      <xdr:colOff>574675</xdr:colOff>
      <xdr:row>87</xdr:row>
      <xdr:rowOff>39158</xdr:rowOff>
    </xdr:from>
    <xdr:to>
      <xdr:col>9</xdr:col>
      <xdr:colOff>31750</xdr:colOff>
      <xdr:row>88</xdr:row>
      <xdr:rowOff>10584</xdr:rowOff>
    </xdr:to>
    <xdr:pic>
      <xdr:nvPicPr>
        <xdr:cNvPr id="456" name="Picture 455">
          <a:extLst>
            <a:ext uri="{FF2B5EF4-FFF2-40B4-BE49-F238E27FC236}">
              <a16:creationId xmlns="" xmlns:a16="http://schemas.microsoft.com/office/drawing/2014/main" id="{00000000-0008-0000-0200-0000C8010000}"/>
            </a:ext>
          </a:extLst>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8791575" y="45708358"/>
          <a:ext cx="777875" cy="9874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10</xdr:col>
      <xdr:colOff>0</xdr:colOff>
      <xdr:row>86</xdr:row>
      <xdr:rowOff>0</xdr:rowOff>
    </xdr:from>
    <xdr:to>
      <xdr:col>11</xdr:col>
      <xdr:colOff>9020</xdr:colOff>
      <xdr:row>86</xdr:row>
      <xdr:rowOff>814916</xdr:rowOff>
    </xdr:to>
    <xdr:pic>
      <xdr:nvPicPr>
        <xdr:cNvPr id="457" name="Picture 456">
          <a:extLst>
            <a:ext uri="{FF2B5EF4-FFF2-40B4-BE49-F238E27FC236}">
              <a16:creationId xmlns="" xmlns:a16="http://schemas.microsoft.com/office/drawing/2014/main" id="{00000000-0008-0000-0200-0000C9010000}"/>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10198100" y="44843700"/>
          <a:ext cx="669420" cy="814916"/>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4</xdr:col>
      <xdr:colOff>42333</xdr:colOff>
      <xdr:row>87</xdr:row>
      <xdr:rowOff>10583</xdr:rowOff>
    </xdr:from>
    <xdr:to>
      <xdr:col>5</xdr:col>
      <xdr:colOff>9525</xdr:colOff>
      <xdr:row>87</xdr:row>
      <xdr:rowOff>994833</xdr:rowOff>
    </xdr:to>
    <xdr:pic>
      <xdr:nvPicPr>
        <xdr:cNvPr id="459" name="Picture 458">
          <a:extLst>
            <a:ext uri="{FF2B5EF4-FFF2-40B4-BE49-F238E27FC236}">
              <a16:creationId xmlns="" xmlns:a16="http://schemas.microsoft.com/office/drawing/2014/main" id="{00000000-0008-0000-0200-0000CB010000}"/>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6278033" y="45679783"/>
          <a:ext cx="627592" cy="9842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8</xdr:col>
      <xdr:colOff>21167</xdr:colOff>
      <xdr:row>88</xdr:row>
      <xdr:rowOff>21167</xdr:rowOff>
    </xdr:from>
    <xdr:to>
      <xdr:col>8</xdr:col>
      <xdr:colOff>579967</xdr:colOff>
      <xdr:row>88</xdr:row>
      <xdr:rowOff>624416</xdr:rowOff>
    </xdr:to>
    <xdr:pic>
      <xdr:nvPicPr>
        <xdr:cNvPr id="460" name="Picture 459">
          <a:extLst>
            <a:ext uri="{FF2B5EF4-FFF2-40B4-BE49-F238E27FC236}">
              <a16:creationId xmlns="" xmlns:a16="http://schemas.microsoft.com/office/drawing/2014/main" id="{00000000-0008-0000-0200-0000CC010000}"/>
            </a:ext>
          </a:extLst>
        </xdr:cNvPr>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8898467" y="46706367"/>
          <a:ext cx="558800" cy="60324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23</xdr:col>
      <xdr:colOff>31751</xdr:colOff>
      <xdr:row>33</xdr:row>
      <xdr:rowOff>0</xdr:rowOff>
    </xdr:from>
    <xdr:to>
      <xdr:col>24</xdr:col>
      <xdr:colOff>0</xdr:colOff>
      <xdr:row>34</xdr:row>
      <xdr:rowOff>48382</xdr:rowOff>
    </xdr:to>
    <xdr:pic>
      <xdr:nvPicPr>
        <xdr:cNvPr id="461" name="Picture 460">
          <a:extLst>
            <a:ext uri="{FF2B5EF4-FFF2-40B4-BE49-F238E27FC236}">
              <a16:creationId xmlns="" xmlns:a16="http://schemas.microsoft.com/office/drawing/2014/main" id="{00000000-0008-0000-0200-0000CD010000}"/>
            </a:ext>
          </a:extLst>
        </xdr:cNvPr>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18815051" y="32435800"/>
          <a:ext cx="755649" cy="643467"/>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14</xdr:col>
      <xdr:colOff>10584</xdr:colOff>
      <xdr:row>34</xdr:row>
      <xdr:rowOff>758975</xdr:rowOff>
    </xdr:from>
    <xdr:to>
      <xdr:col>15</xdr:col>
      <xdr:colOff>0</xdr:colOff>
      <xdr:row>36</xdr:row>
      <xdr:rowOff>8919</xdr:rowOff>
    </xdr:to>
    <xdr:pic>
      <xdr:nvPicPr>
        <xdr:cNvPr id="471" name="Picture 470">
          <a:extLst>
            <a:ext uri="{FF2B5EF4-FFF2-40B4-BE49-F238E27FC236}">
              <a16:creationId xmlns="" xmlns:a16="http://schemas.microsoft.com/office/drawing/2014/main" id="{00000000-0008-0000-0200-0000D7010000}"/>
            </a:ext>
          </a:extLst>
        </xdr:cNvPr>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11331727" y="20652618"/>
          <a:ext cx="574523" cy="65148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14</xdr:col>
      <xdr:colOff>0</xdr:colOff>
      <xdr:row>36</xdr:row>
      <xdr:rowOff>1</xdr:rowOff>
    </xdr:from>
    <xdr:to>
      <xdr:col>14</xdr:col>
      <xdr:colOff>571500</xdr:colOff>
      <xdr:row>36</xdr:row>
      <xdr:rowOff>296335</xdr:rowOff>
    </xdr:to>
    <xdr:pic>
      <xdr:nvPicPr>
        <xdr:cNvPr id="472" name="Picture 471">
          <a:extLst>
            <a:ext uri="{FF2B5EF4-FFF2-40B4-BE49-F238E27FC236}">
              <a16:creationId xmlns="" xmlns:a16="http://schemas.microsoft.com/office/drawing/2014/main" id="{00000000-0008-0000-0200-0000D8010000}"/>
            </a:ext>
          </a:extLst>
        </xdr:cNvPr>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12839700" y="34264601"/>
          <a:ext cx="571500" cy="416984"/>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17</xdr:col>
      <xdr:colOff>10583</xdr:colOff>
      <xdr:row>36</xdr:row>
      <xdr:rowOff>10584</xdr:rowOff>
    </xdr:from>
    <xdr:to>
      <xdr:col>18</xdr:col>
      <xdr:colOff>21166</xdr:colOff>
      <xdr:row>36</xdr:row>
      <xdr:rowOff>306917</xdr:rowOff>
    </xdr:to>
    <xdr:pic>
      <xdr:nvPicPr>
        <xdr:cNvPr id="473" name="Picture 472">
          <a:extLst>
            <a:ext uri="{FF2B5EF4-FFF2-40B4-BE49-F238E27FC236}">
              <a16:creationId xmlns="" xmlns:a16="http://schemas.microsoft.com/office/drawing/2014/main" id="{00000000-0008-0000-0200-0000D9010000}"/>
            </a:ext>
          </a:extLst>
        </xdr:cNvPr>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14831483" y="34275184"/>
          <a:ext cx="670983" cy="416983"/>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8</xdr:col>
      <xdr:colOff>585106</xdr:colOff>
      <xdr:row>3</xdr:row>
      <xdr:rowOff>231321</xdr:rowOff>
    </xdr:from>
    <xdr:to>
      <xdr:col>10</xdr:col>
      <xdr:colOff>18647</xdr:colOff>
      <xdr:row>4</xdr:row>
      <xdr:rowOff>394607</xdr:rowOff>
    </xdr:to>
    <xdr:pic>
      <xdr:nvPicPr>
        <xdr:cNvPr id="2" name="Picture 1">
          <a:extLst>
            <a:ext uri="{FF2B5EF4-FFF2-40B4-BE49-F238E27FC236}">
              <a16:creationId xmlns="" xmlns:a16="http://schemas.microsoft.com/office/drawing/2014/main" id="{00000000-0008-0000-0200-000002000000}"/>
            </a:ext>
          </a:extLst>
        </xdr:cNvPr>
        <xdr:cNvPicPr>
          <a:picLocks noChangeAspect="1"/>
        </xdr:cNvPicPr>
      </xdr:nvPicPr>
      <xdr:blipFill rotWithShape="1">
        <a:blip xmlns:r="http://schemas.openxmlformats.org/officeDocument/2006/relationships" r:embed="rId52">
          <a:extLst>
            <a:ext uri="{28A0092B-C50C-407E-A947-70E740481C1C}">
              <a14:useLocalDpi xmlns:a14="http://schemas.microsoft.com/office/drawing/2010/main" val="0"/>
            </a:ext>
          </a:extLst>
        </a:blip>
        <a:srcRect b="71160"/>
        <a:stretch/>
      </xdr:blipFill>
      <xdr:spPr>
        <a:xfrm>
          <a:off x="8395606" y="2149928"/>
          <a:ext cx="603755" cy="408215"/>
        </a:xfrm>
        <a:prstGeom prst="rect">
          <a:avLst/>
        </a:prstGeom>
      </xdr:spPr>
    </xdr:pic>
    <xdr:clientData/>
  </xdr:twoCellAnchor>
  <xdr:twoCellAnchor editAs="oneCell">
    <xdr:from>
      <xdr:col>10</xdr:col>
      <xdr:colOff>27215</xdr:colOff>
      <xdr:row>7</xdr:row>
      <xdr:rowOff>612321</xdr:rowOff>
    </xdr:from>
    <xdr:to>
      <xdr:col>11</xdr:col>
      <xdr:colOff>13607</xdr:colOff>
      <xdr:row>9</xdr:row>
      <xdr:rowOff>18566</xdr:rowOff>
    </xdr:to>
    <xdr:pic>
      <xdr:nvPicPr>
        <xdr:cNvPr id="492" name="Picture 491">
          <a:extLst>
            <a:ext uri="{FF2B5EF4-FFF2-40B4-BE49-F238E27FC236}">
              <a16:creationId xmlns="" xmlns:a16="http://schemas.microsoft.com/office/drawing/2014/main" id="{00000000-0008-0000-0200-0000EC010000}"/>
            </a:ext>
          </a:extLst>
        </xdr:cNvPr>
        <xdr:cNvPicPr>
          <a:picLocks noChangeAspect="1"/>
        </xdr:cNvPicPr>
      </xdr:nvPicPr>
      <xdr:blipFill rotWithShape="1">
        <a:blip xmlns:r="http://schemas.openxmlformats.org/officeDocument/2006/relationships" r:embed="rId52">
          <a:extLst>
            <a:ext uri="{28A0092B-C50C-407E-A947-70E740481C1C}">
              <a14:useLocalDpi xmlns:a14="http://schemas.microsoft.com/office/drawing/2010/main" val="0"/>
            </a:ext>
          </a:extLst>
        </a:blip>
        <a:srcRect l="741" t="28761" r="156" b="29757"/>
        <a:stretch/>
      </xdr:blipFill>
      <xdr:spPr>
        <a:xfrm>
          <a:off x="9007929" y="4218214"/>
          <a:ext cx="571499" cy="453995"/>
        </a:xfrm>
        <a:prstGeom prst="rect">
          <a:avLst/>
        </a:prstGeom>
      </xdr:spPr>
    </xdr:pic>
    <xdr:clientData/>
  </xdr:twoCellAnchor>
  <xdr:twoCellAnchor editAs="oneCell">
    <xdr:from>
      <xdr:col>9</xdr:col>
      <xdr:colOff>2721</xdr:colOff>
      <xdr:row>5</xdr:row>
      <xdr:rowOff>2721</xdr:rowOff>
    </xdr:from>
    <xdr:to>
      <xdr:col>10</xdr:col>
      <xdr:colOff>21369</xdr:colOff>
      <xdr:row>5</xdr:row>
      <xdr:rowOff>410936</xdr:rowOff>
    </xdr:to>
    <xdr:pic>
      <xdr:nvPicPr>
        <xdr:cNvPr id="495" name="Picture 494">
          <a:extLst>
            <a:ext uri="{FF2B5EF4-FFF2-40B4-BE49-F238E27FC236}">
              <a16:creationId xmlns="" xmlns:a16="http://schemas.microsoft.com/office/drawing/2014/main" id="{00000000-0008-0000-0200-0000EF010000}"/>
            </a:ext>
          </a:extLst>
        </xdr:cNvPr>
        <xdr:cNvPicPr>
          <a:picLocks noChangeAspect="1"/>
        </xdr:cNvPicPr>
      </xdr:nvPicPr>
      <xdr:blipFill rotWithShape="1">
        <a:blip xmlns:r="http://schemas.openxmlformats.org/officeDocument/2006/relationships" r:embed="rId52">
          <a:extLst>
            <a:ext uri="{28A0092B-C50C-407E-A947-70E740481C1C}">
              <a14:useLocalDpi xmlns:a14="http://schemas.microsoft.com/office/drawing/2010/main" val="0"/>
            </a:ext>
          </a:extLst>
        </a:blip>
        <a:srcRect b="71160"/>
        <a:stretch/>
      </xdr:blipFill>
      <xdr:spPr>
        <a:xfrm>
          <a:off x="8398328" y="2588078"/>
          <a:ext cx="603755" cy="408215"/>
        </a:xfrm>
        <a:prstGeom prst="rect">
          <a:avLst/>
        </a:prstGeom>
      </xdr:spPr>
    </xdr:pic>
    <xdr:clientData/>
  </xdr:twoCellAnchor>
  <xdr:twoCellAnchor editAs="oneCell">
    <xdr:from>
      <xdr:col>9</xdr:col>
      <xdr:colOff>5443</xdr:colOff>
      <xdr:row>8</xdr:row>
      <xdr:rowOff>19050</xdr:rowOff>
    </xdr:from>
    <xdr:to>
      <xdr:col>10</xdr:col>
      <xdr:colOff>24091</xdr:colOff>
      <xdr:row>9</xdr:row>
      <xdr:rowOff>5443</xdr:rowOff>
    </xdr:to>
    <xdr:pic>
      <xdr:nvPicPr>
        <xdr:cNvPr id="496" name="Picture 495">
          <a:extLst>
            <a:ext uri="{FF2B5EF4-FFF2-40B4-BE49-F238E27FC236}">
              <a16:creationId xmlns="" xmlns:a16="http://schemas.microsoft.com/office/drawing/2014/main" id="{00000000-0008-0000-0200-0000F0010000}"/>
            </a:ext>
          </a:extLst>
        </xdr:cNvPr>
        <xdr:cNvPicPr>
          <a:picLocks noChangeAspect="1"/>
        </xdr:cNvPicPr>
      </xdr:nvPicPr>
      <xdr:blipFill rotWithShape="1">
        <a:blip xmlns:r="http://schemas.openxmlformats.org/officeDocument/2006/relationships" r:embed="rId52">
          <a:extLst>
            <a:ext uri="{28A0092B-C50C-407E-A947-70E740481C1C}">
              <a14:useLocalDpi xmlns:a14="http://schemas.microsoft.com/office/drawing/2010/main" val="0"/>
            </a:ext>
          </a:extLst>
        </a:blip>
        <a:srcRect b="71160"/>
        <a:stretch/>
      </xdr:blipFill>
      <xdr:spPr>
        <a:xfrm>
          <a:off x="8401050" y="4250871"/>
          <a:ext cx="603755" cy="408215"/>
        </a:xfrm>
        <a:prstGeom prst="rect">
          <a:avLst/>
        </a:prstGeom>
      </xdr:spPr>
    </xdr:pic>
    <xdr:clientData/>
  </xdr:twoCellAnchor>
  <xdr:twoCellAnchor editAs="oneCell">
    <xdr:from>
      <xdr:col>8</xdr:col>
      <xdr:colOff>579664</xdr:colOff>
      <xdr:row>10</xdr:row>
      <xdr:rowOff>566056</xdr:rowOff>
    </xdr:from>
    <xdr:to>
      <xdr:col>10</xdr:col>
      <xdr:colOff>13205</xdr:colOff>
      <xdr:row>12</xdr:row>
      <xdr:rowOff>8164</xdr:rowOff>
    </xdr:to>
    <xdr:pic>
      <xdr:nvPicPr>
        <xdr:cNvPr id="497" name="Picture 496">
          <a:extLst>
            <a:ext uri="{FF2B5EF4-FFF2-40B4-BE49-F238E27FC236}">
              <a16:creationId xmlns="" xmlns:a16="http://schemas.microsoft.com/office/drawing/2014/main" id="{00000000-0008-0000-0200-0000F1010000}"/>
            </a:ext>
          </a:extLst>
        </xdr:cNvPr>
        <xdr:cNvPicPr>
          <a:picLocks noChangeAspect="1"/>
        </xdr:cNvPicPr>
      </xdr:nvPicPr>
      <xdr:blipFill rotWithShape="1">
        <a:blip xmlns:r="http://schemas.openxmlformats.org/officeDocument/2006/relationships" r:embed="rId52">
          <a:extLst>
            <a:ext uri="{28A0092B-C50C-407E-A947-70E740481C1C}">
              <a14:useLocalDpi xmlns:a14="http://schemas.microsoft.com/office/drawing/2010/main" val="0"/>
            </a:ext>
          </a:extLst>
        </a:blip>
        <a:srcRect b="71160"/>
        <a:stretch/>
      </xdr:blipFill>
      <xdr:spPr>
        <a:xfrm>
          <a:off x="8390164" y="5723163"/>
          <a:ext cx="603755" cy="408215"/>
        </a:xfrm>
        <a:prstGeom prst="rect">
          <a:avLst/>
        </a:prstGeom>
      </xdr:spPr>
    </xdr:pic>
    <xdr:clientData/>
  </xdr:twoCellAnchor>
  <xdr:twoCellAnchor editAs="oneCell">
    <xdr:from>
      <xdr:col>10</xdr:col>
      <xdr:colOff>29936</xdr:colOff>
      <xdr:row>9</xdr:row>
      <xdr:rowOff>29935</xdr:rowOff>
    </xdr:from>
    <xdr:to>
      <xdr:col>11</xdr:col>
      <xdr:colOff>16328</xdr:colOff>
      <xdr:row>9</xdr:row>
      <xdr:rowOff>483930</xdr:rowOff>
    </xdr:to>
    <xdr:pic>
      <xdr:nvPicPr>
        <xdr:cNvPr id="498" name="Picture 497">
          <a:extLst>
            <a:ext uri="{FF2B5EF4-FFF2-40B4-BE49-F238E27FC236}">
              <a16:creationId xmlns="" xmlns:a16="http://schemas.microsoft.com/office/drawing/2014/main" id="{00000000-0008-0000-0200-0000F2010000}"/>
            </a:ext>
          </a:extLst>
        </xdr:cNvPr>
        <xdr:cNvPicPr>
          <a:picLocks noChangeAspect="1"/>
        </xdr:cNvPicPr>
      </xdr:nvPicPr>
      <xdr:blipFill rotWithShape="1">
        <a:blip xmlns:r="http://schemas.openxmlformats.org/officeDocument/2006/relationships" r:embed="rId52">
          <a:extLst>
            <a:ext uri="{28A0092B-C50C-407E-A947-70E740481C1C}">
              <a14:useLocalDpi xmlns:a14="http://schemas.microsoft.com/office/drawing/2010/main" val="0"/>
            </a:ext>
          </a:extLst>
        </a:blip>
        <a:srcRect l="741" t="28761" r="156" b="29757"/>
        <a:stretch/>
      </xdr:blipFill>
      <xdr:spPr>
        <a:xfrm>
          <a:off x="9010650" y="4683578"/>
          <a:ext cx="571499" cy="453995"/>
        </a:xfrm>
        <a:prstGeom prst="rect">
          <a:avLst/>
        </a:prstGeom>
      </xdr:spPr>
    </xdr:pic>
    <xdr:clientData/>
  </xdr:twoCellAnchor>
  <xdr:twoCellAnchor editAs="oneCell">
    <xdr:from>
      <xdr:col>5</xdr:col>
      <xdr:colOff>13606</xdr:colOff>
      <xdr:row>5</xdr:row>
      <xdr:rowOff>0</xdr:rowOff>
    </xdr:from>
    <xdr:to>
      <xdr:col>6</xdr:col>
      <xdr:colOff>21683</xdr:colOff>
      <xdr:row>5</xdr:row>
      <xdr:rowOff>421821</xdr:rowOff>
    </xdr:to>
    <xdr:pic>
      <xdr:nvPicPr>
        <xdr:cNvPr id="3" name="Picture 2">
          <a:extLst>
            <a:ext uri="{FF2B5EF4-FFF2-40B4-BE49-F238E27FC236}">
              <a16:creationId xmlns="" xmlns:a16="http://schemas.microsoft.com/office/drawing/2014/main" id="{00000000-0008-0000-0200-000003000000}"/>
            </a:ext>
          </a:extLst>
        </xdr:cNvPr>
        <xdr:cNvPicPr>
          <a:picLocks noChangeAspect="1"/>
        </xdr:cNvPicPr>
      </xdr:nvPicPr>
      <xdr:blipFill rotWithShape="1">
        <a:blip xmlns:r="http://schemas.openxmlformats.org/officeDocument/2006/relationships" r:embed="rId53">
          <a:extLst>
            <a:ext uri="{28A0092B-C50C-407E-A947-70E740481C1C}">
              <a14:useLocalDpi xmlns:a14="http://schemas.microsoft.com/office/drawing/2010/main" val="0"/>
            </a:ext>
          </a:extLst>
        </a:blip>
        <a:srcRect b="82863"/>
        <a:stretch/>
      </xdr:blipFill>
      <xdr:spPr>
        <a:xfrm>
          <a:off x="6068785" y="2585357"/>
          <a:ext cx="593184" cy="421821"/>
        </a:xfrm>
        <a:prstGeom prst="rect">
          <a:avLst/>
        </a:prstGeom>
      </xdr:spPr>
    </xdr:pic>
    <xdr:clientData/>
  </xdr:twoCellAnchor>
  <xdr:twoCellAnchor editAs="oneCell">
    <xdr:from>
      <xdr:col>5</xdr:col>
      <xdr:colOff>16328</xdr:colOff>
      <xdr:row>6</xdr:row>
      <xdr:rowOff>70757</xdr:rowOff>
    </xdr:from>
    <xdr:to>
      <xdr:col>6</xdr:col>
      <xdr:colOff>24405</xdr:colOff>
      <xdr:row>6</xdr:row>
      <xdr:rowOff>492578</xdr:rowOff>
    </xdr:to>
    <xdr:pic>
      <xdr:nvPicPr>
        <xdr:cNvPr id="500" name="Picture 499">
          <a:extLst>
            <a:ext uri="{FF2B5EF4-FFF2-40B4-BE49-F238E27FC236}">
              <a16:creationId xmlns="" xmlns:a16="http://schemas.microsoft.com/office/drawing/2014/main" id="{00000000-0008-0000-0200-0000F4010000}"/>
            </a:ext>
          </a:extLst>
        </xdr:cNvPr>
        <xdr:cNvPicPr>
          <a:picLocks noChangeAspect="1"/>
        </xdr:cNvPicPr>
      </xdr:nvPicPr>
      <xdr:blipFill rotWithShape="1">
        <a:blip xmlns:r="http://schemas.openxmlformats.org/officeDocument/2006/relationships" r:embed="rId53">
          <a:extLst>
            <a:ext uri="{28A0092B-C50C-407E-A947-70E740481C1C}">
              <a14:useLocalDpi xmlns:a14="http://schemas.microsoft.com/office/drawing/2010/main" val="0"/>
            </a:ext>
          </a:extLst>
        </a:blip>
        <a:srcRect b="82863"/>
        <a:stretch/>
      </xdr:blipFill>
      <xdr:spPr>
        <a:xfrm>
          <a:off x="6071507" y="3091543"/>
          <a:ext cx="593184" cy="421821"/>
        </a:xfrm>
        <a:prstGeom prst="rect">
          <a:avLst/>
        </a:prstGeom>
      </xdr:spPr>
    </xdr:pic>
    <xdr:clientData/>
  </xdr:twoCellAnchor>
  <xdr:twoCellAnchor editAs="oneCell">
    <xdr:from>
      <xdr:col>5</xdr:col>
      <xdr:colOff>5442</xdr:colOff>
      <xdr:row>7</xdr:row>
      <xdr:rowOff>114300</xdr:rowOff>
    </xdr:from>
    <xdr:to>
      <xdr:col>6</xdr:col>
      <xdr:colOff>13519</xdr:colOff>
      <xdr:row>7</xdr:row>
      <xdr:rowOff>536121</xdr:rowOff>
    </xdr:to>
    <xdr:pic>
      <xdr:nvPicPr>
        <xdr:cNvPr id="501" name="Picture 500">
          <a:extLst>
            <a:ext uri="{FF2B5EF4-FFF2-40B4-BE49-F238E27FC236}">
              <a16:creationId xmlns="" xmlns:a16="http://schemas.microsoft.com/office/drawing/2014/main" id="{00000000-0008-0000-0200-0000F5010000}"/>
            </a:ext>
          </a:extLst>
        </xdr:cNvPr>
        <xdr:cNvPicPr>
          <a:picLocks noChangeAspect="1"/>
        </xdr:cNvPicPr>
      </xdr:nvPicPr>
      <xdr:blipFill rotWithShape="1">
        <a:blip xmlns:r="http://schemas.openxmlformats.org/officeDocument/2006/relationships" r:embed="rId53">
          <a:extLst>
            <a:ext uri="{28A0092B-C50C-407E-A947-70E740481C1C}">
              <a14:useLocalDpi xmlns:a14="http://schemas.microsoft.com/office/drawing/2010/main" val="0"/>
            </a:ext>
          </a:extLst>
        </a:blip>
        <a:srcRect b="82863"/>
        <a:stretch/>
      </xdr:blipFill>
      <xdr:spPr>
        <a:xfrm>
          <a:off x="6060621" y="3720193"/>
          <a:ext cx="593184" cy="421821"/>
        </a:xfrm>
        <a:prstGeom prst="rect">
          <a:avLst/>
        </a:prstGeom>
      </xdr:spPr>
    </xdr:pic>
    <xdr:clientData/>
  </xdr:twoCellAnchor>
  <xdr:twoCellAnchor editAs="oneCell">
    <xdr:from>
      <xdr:col>5</xdr:col>
      <xdr:colOff>8164</xdr:colOff>
      <xdr:row>9</xdr:row>
      <xdr:rowOff>35379</xdr:rowOff>
    </xdr:from>
    <xdr:to>
      <xdr:col>6</xdr:col>
      <xdr:colOff>16241</xdr:colOff>
      <xdr:row>9</xdr:row>
      <xdr:rowOff>457200</xdr:rowOff>
    </xdr:to>
    <xdr:pic>
      <xdr:nvPicPr>
        <xdr:cNvPr id="502" name="Picture 501">
          <a:extLst>
            <a:ext uri="{FF2B5EF4-FFF2-40B4-BE49-F238E27FC236}">
              <a16:creationId xmlns="" xmlns:a16="http://schemas.microsoft.com/office/drawing/2014/main" id="{00000000-0008-0000-0200-0000F6010000}"/>
            </a:ext>
          </a:extLst>
        </xdr:cNvPr>
        <xdr:cNvPicPr>
          <a:picLocks noChangeAspect="1"/>
        </xdr:cNvPicPr>
      </xdr:nvPicPr>
      <xdr:blipFill rotWithShape="1">
        <a:blip xmlns:r="http://schemas.openxmlformats.org/officeDocument/2006/relationships" r:embed="rId53">
          <a:extLst>
            <a:ext uri="{28A0092B-C50C-407E-A947-70E740481C1C}">
              <a14:useLocalDpi xmlns:a14="http://schemas.microsoft.com/office/drawing/2010/main" val="0"/>
            </a:ext>
          </a:extLst>
        </a:blip>
        <a:srcRect b="82863"/>
        <a:stretch/>
      </xdr:blipFill>
      <xdr:spPr>
        <a:xfrm>
          <a:off x="6063343" y="4689022"/>
          <a:ext cx="593184" cy="421821"/>
        </a:xfrm>
        <a:prstGeom prst="rect">
          <a:avLst/>
        </a:prstGeom>
      </xdr:spPr>
    </xdr:pic>
    <xdr:clientData/>
  </xdr:twoCellAnchor>
  <xdr:twoCellAnchor editAs="oneCell">
    <xdr:from>
      <xdr:col>6</xdr:col>
      <xdr:colOff>5442</xdr:colOff>
      <xdr:row>4</xdr:row>
      <xdr:rowOff>190498</xdr:rowOff>
    </xdr:from>
    <xdr:to>
      <xdr:col>7</xdr:col>
      <xdr:colOff>29137</xdr:colOff>
      <xdr:row>4</xdr:row>
      <xdr:rowOff>394607</xdr:rowOff>
    </xdr:to>
    <xdr:pic>
      <xdr:nvPicPr>
        <xdr:cNvPr id="503" name="Picture 502">
          <a:extLst>
            <a:ext uri="{FF2B5EF4-FFF2-40B4-BE49-F238E27FC236}">
              <a16:creationId xmlns="" xmlns:a16="http://schemas.microsoft.com/office/drawing/2014/main" id="{00000000-0008-0000-0200-0000F7010000}"/>
            </a:ext>
          </a:extLst>
        </xdr:cNvPr>
        <xdr:cNvPicPr>
          <a:picLocks noChangeAspect="1"/>
        </xdr:cNvPicPr>
      </xdr:nvPicPr>
      <xdr:blipFill rotWithShape="1">
        <a:blip xmlns:r="http://schemas.openxmlformats.org/officeDocument/2006/relationships" r:embed="rId53">
          <a:extLst>
            <a:ext uri="{28A0092B-C50C-407E-A947-70E740481C1C}">
              <a14:useLocalDpi xmlns:a14="http://schemas.microsoft.com/office/drawing/2010/main" val="0"/>
            </a:ext>
          </a:extLst>
        </a:blip>
        <a:srcRect t="33657" b="49646"/>
        <a:stretch/>
      </xdr:blipFill>
      <xdr:spPr>
        <a:xfrm>
          <a:off x="6645728" y="2354034"/>
          <a:ext cx="608802" cy="204109"/>
        </a:xfrm>
        <a:prstGeom prst="rect">
          <a:avLst/>
        </a:prstGeom>
      </xdr:spPr>
    </xdr:pic>
    <xdr:clientData/>
  </xdr:twoCellAnchor>
  <xdr:twoCellAnchor editAs="oneCell">
    <xdr:from>
      <xdr:col>5</xdr:col>
      <xdr:colOff>571500</xdr:colOff>
      <xdr:row>3</xdr:row>
      <xdr:rowOff>237262</xdr:rowOff>
    </xdr:from>
    <xdr:to>
      <xdr:col>7</xdr:col>
      <xdr:colOff>27214</xdr:colOff>
      <xdr:row>4</xdr:row>
      <xdr:rowOff>199975</xdr:rowOff>
    </xdr:to>
    <xdr:pic>
      <xdr:nvPicPr>
        <xdr:cNvPr id="504" name="Picture 503">
          <a:extLst>
            <a:ext uri="{FF2B5EF4-FFF2-40B4-BE49-F238E27FC236}">
              <a16:creationId xmlns="" xmlns:a16="http://schemas.microsoft.com/office/drawing/2014/main" id="{00000000-0008-0000-0200-0000F8010000}"/>
            </a:ext>
          </a:extLst>
        </xdr:cNvPr>
        <xdr:cNvPicPr>
          <a:picLocks noChangeAspect="1"/>
        </xdr:cNvPicPr>
      </xdr:nvPicPr>
      <xdr:blipFill rotWithShape="1">
        <a:blip xmlns:r="http://schemas.openxmlformats.org/officeDocument/2006/relationships" r:embed="rId53">
          <a:extLst>
            <a:ext uri="{28A0092B-C50C-407E-A947-70E740481C1C}">
              <a14:useLocalDpi xmlns:a14="http://schemas.microsoft.com/office/drawing/2010/main" val="0"/>
            </a:ext>
          </a:extLst>
        </a:blip>
        <a:srcRect t="17487" b="65991"/>
        <a:stretch/>
      </xdr:blipFill>
      <xdr:spPr>
        <a:xfrm>
          <a:off x="6626679" y="2155869"/>
          <a:ext cx="625928" cy="207642"/>
        </a:xfrm>
        <a:prstGeom prst="rect">
          <a:avLst/>
        </a:prstGeom>
      </xdr:spPr>
    </xdr:pic>
    <xdr:clientData/>
  </xdr:twoCellAnchor>
  <xdr:twoCellAnchor editAs="oneCell">
    <xdr:from>
      <xdr:col>5</xdr:col>
      <xdr:colOff>566059</xdr:colOff>
      <xdr:row>7</xdr:row>
      <xdr:rowOff>424542</xdr:rowOff>
    </xdr:from>
    <xdr:to>
      <xdr:col>7</xdr:col>
      <xdr:colOff>37113</xdr:colOff>
      <xdr:row>8</xdr:row>
      <xdr:rowOff>13608</xdr:rowOff>
    </xdr:to>
    <xdr:pic>
      <xdr:nvPicPr>
        <xdr:cNvPr id="505" name="Picture 504">
          <a:extLst>
            <a:ext uri="{FF2B5EF4-FFF2-40B4-BE49-F238E27FC236}">
              <a16:creationId xmlns="" xmlns:a16="http://schemas.microsoft.com/office/drawing/2014/main" id="{00000000-0008-0000-0200-0000F9010000}"/>
            </a:ext>
          </a:extLst>
        </xdr:cNvPr>
        <xdr:cNvPicPr>
          <a:picLocks noChangeAspect="1"/>
        </xdr:cNvPicPr>
      </xdr:nvPicPr>
      <xdr:blipFill rotWithShape="1">
        <a:blip xmlns:r="http://schemas.openxmlformats.org/officeDocument/2006/relationships" r:embed="rId53">
          <a:extLst>
            <a:ext uri="{28A0092B-C50C-407E-A947-70E740481C1C}">
              <a14:useLocalDpi xmlns:a14="http://schemas.microsoft.com/office/drawing/2010/main" val="0"/>
            </a:ext>
          </a:extLst>
        </a:blip>
        <a:srcRect t="49915" b="33388"/>
        <a:stretch/>
      </xdr:blipFill>
      <xdr:spPr>
        <a:xfrm>
          <a:off x="6621238" y="4030435"/>
          <a:ext cx="641268" cy="214994"/>
        </a:xfrm>
        <a:prstGeom prst="rect">
          <a:avLst/>
        </a:prstGeom>
      </xdr:spPr>
    </xdr:pic>
    <xdr:clientData/>
  </xdr:twoCellAnchor>
  <xdr:twoCellAnchor editAs="oneCell">
    <xdr:from>
      <xdr:col>6</xdr:col>
      <xdr:colOff>24493</xdr:colOff>
      <xdr:row>5</xdr:row>
      <xdr:rowOff>223156</xdr:rowOff>
    </xdr:from>
    <xdr:to>
      <xdr:col>7</xdr:col>
      <xdr:colOff>31950</xdr:colOff>
      <xdr:row>5</xdr:row>
      <xdr:rowOff>421821</xdr:rowOff>
    </xdr:to>
    <xdr:pic>
      <xdr:nvPicPr>
        <xdr:cNvPr id="506" name="Picture 505">
          <a:extLst>
            <a:ext uri="{FF2B5EF4-FFF2-40B4-BE49-F238E27FC236}">
              <a16:creationId xmlns="" xmlns:a16="http://schemas.microsoft.com/office/drawing/2014/main" id="{00000000-0008-0000-0200-0000FA010000}"/>
            </a:ext>
          </a:extLst>
        </xdr:cNvPr>
        <xdr:cNvPicPr>
          <a:picLocks noChangeAspect="1"/>
        </xdr:cNvPicPr>
      </xdr:nvPicPr>
      <xdr:blipFill rotWithShape="1">
        <a:blip xmlns:r="http://schemas.openxmlformats.org/officeDocument/2006/relationships" r:embed="rId53">
          <a:extLst>
            <a:ext uri="{28A0092B-C50C-407E-A947-70E740481C1C}">
              <a14:useLocalDpi xmlns:a14="http://schemas.microsoft.com/office/drawing/2010/main" val="0"/>
            </a:ext>
          </a:extLst>
        </a:blip>
        <a:srcRect t="66612" b="16691"/>
        <a:stretch/>
      </xdr:blipFill>
      <xdr:spPr>
        <a:xfrm>
          <a:off x="6664779" y="2808513"/>
          <a:ext cx="592564" cy="198665"/>
        </a:xfrm>
        <a:prstGeom prst="rect">
          <a:avLst/>
        </a:prstGeom>
      </xdr:spPr>
    </xdr:pic>
    <xdr:clientData/>
  </xdr:twoCellAnchor>
  <xdr:twoCellAnchor editAs="oneCell">
    <xdr:from>
      <xdr:col>6</xdr:col>
      <xdr:colOff>8163</xdr:colOff>
      <xdr:row>6</xdr:row>
      <xdr:rowOff>299357</xdr:rowOff>
    </xdr:from>
    <xdr:to>
      <xdr:col>7</xdr:col>
      <xdr:colOff>31858</xdr:colOff>
      <xdr:row>7</xdr:row>
      <xdr:rowOff>27214</xdr:rowOff>
    </xdr:to>
    <xdr:pic>
      <xdr:nvPicPr>
        <xdr:cNvPr id="507" name="Picture 506">
          <a:extLst>
            <a:ext uri="{FF2B5EF4-FFF2-40B4-BE49-F238E27FC236}">
              <a16:creationId xmlns="" xmlns:a16="http://schemas.microsoft.com/office/drawing/2014/main" id="{00000000-0008-0000-0200-0000FB010000}"/>
            </a:ext>
          </a:extLst>
        </xdr:cNvPr>
        <xdr:cNvPicPr>
          <a:picLocks noChangeAspect="1"/>
        </xdr:cNvPicPr>
      </xdr:nvPicPr>
      <xdr:blipFill rotWithShape="1">
        <a:blip xmlns:r="http://schemas.openxmlformats.org/officeDocument/2006/relationships" r:embed="rId53">
          <a:extLst>
            <a:ext uri="{28A0092B-C50C-407E-A947-70E740481C1C}">
              <a14:useLocalDpi xmlns:a14="http://schemas.microsoft.com/office/drawing/2010/main" val="0"/>
            </a:ext>
          </a:extLst>
        </a:blip>
        <a:srcRect t="33657" b="49646"/>
        <a:stretch/>
      </xdr:blipFill>
      <xdr:spPr>
        <a:xfrm>
          <a:off x="6648449" y="3320143"/>
          <a:ext cx="608802" cy="312964"/>
        </a:xfrm>
        <a:prstGeom prst="rect">
          <a:avLst/>
        </a:prstGeom>
      </xdr:spPr>
    </xdr:pic>
    <xdr:clientData/>
  </xdr:twoCellAnchor>
  <xdr:twoCellAnchor editAs="oneCell">
    <xdr:from>
      <xdr:col>5</xdr:col>
      <xdr:colOff>574221</xdr:colOff>
      <xdr:row>6</xdr:row>
      <xdr:rowOff>22267</xdr:rowOff>
    </xdr:from>
    <xdr:to>
      <xdr:col>7</xdr:col>
      <xdr:colOff>29935</xdr:colOff>
      <xdr:row>6</xdr:row>
      <xdr:rowOff>312964</xdr:rowOff>
    </xdr:to>
    <xdr:pic>
      <xdr:nvPicPr>
        <xdr:cNvPr id="508" name="Picture 507">
          <a:extLst>
            <a:ext uri="{FF2B5EF4-FFF2-40B4-BE49-F238E27FC236}">
              <a16:creationId xmlns="" xmlns:a16="http://schemas.microsoft.com/office/drawing/2014/main" id="{00000000-0008-0000-0200-0000FC010000}"/>
            </a:ext>
          </a:extLst>
        </xdr:cNvPr>
        <xdr:cNvPicPr>
          <a:picLocks noChangeAspect="1"/>
        </xdr:cNvPicPr>
      </xdr:nvPicPr>
      <xdr:blipFill rotWithShape="1">
        <a:blip xmlns:r="http://schemas.openxmlformats.org/officeDocument/2006/relationships" r:embed="rId53">
          <a:extLst>
            <a:ext uri="{28A0092B-C50C-407E-A947-70E740481C1C}">
              <a14:useLocalDpi xmlns:a14="http://schemas.microsoft.com/office/drawing/2010/main" val="0"/>
            </a:ext>
          </a:extLst>
        </a:blip>
        <a:srcRect t="17487" b="65991"/>
        <a:stretch/>
      </xdr:blipFill>
      <xdr:spPr>
        <a:xfrm>
          <a:off x="6629400" y="3043053"/>
          <a:ext cx="625928" cy="290697"/>
        </a:xfrm>
        <a:prstGeom prst="rect">
          <a:avLst/>
        </a:prstGeom>
      </xdr:spPr>
    </xdr:pic>
    <xdr:clientData/>
  </xdr:twoCellAnchor>
  <xdr:twoCellAnchor editAs="oneCell">
    <xdr:from>
      <xdr:col>6</xdr:col>
      <xdr:colOff>10887</xdr:colOff>
      <xdr:row>8</xdr:row>
      <xdr:rowOff>231321</xdr:rowOff>
    </xdr:from>
    <xdr:to>
      <xdr:col>7</xdr:col>
      <xdr:colOff>34575</xdr:colOff>
      <xdr:row>9</xdr:row>
      <xdr:rowOff>13606</xdr:rowOff>
    </xdr:to>
    <xdr:pic>
      <xdr:nvPicPr>
        <xdr:cNvPr id="509" name="Picture 508">
          <a:extLst>
            <a:ext uri="{FF2B5EF4-FFF2-40B4-BE49-F238E27FC236}">
              <a16:creationId xmlns="" xmlns:a16="http://schemas.microsoft.com/office/drawing/2014/main" id="{00000000-0008-0000-0200-0000FD010000}"/>
            </a:ext>
          </a:extLst>
        </xdr:cNvPr>
        <xdr:cNvPicPr>
          <a:picLocks noChangeAspect="1"/>
        </xdr:cNvPicPr>
      </xdr:nvPicPr>
      <xdr:blipFill rotWithShape="1">
        <a:blip xmlns:r="http://schemas.openxmlformats.org/officeDocument/2006/relationships" r:embed="rId53">
          <a:extLst>
            <a:ext uri="{28A0092B-C50C-407E-A947-70E740481C1C}">
              <a14:useLocalDpi xmlns:a14="http://schemas.microsoft.com/office/drawing/2010/main" val="0"/>
            </a:ext>
          </a:extLst>
        </a:blip>
        <a:srcRect t="49915" b="33388"/>
        <a:stretch/>
      </xdr:blipFill>
      <xdr:spPr>
        <a:xfrm>
          <a:off x="6651173" y="4463142"/>
          <a:ext cx="608795" cy="204107"/>
        </a:xfrm>
        <a:prstGeom prst="rect">
          <a:avLst/>
        </a:prstGeom>
      </xdr:spPr>
    </xdr:pic>
    <xdr:clientData/>
  </xdr:twoCellAnchor>
  <xdr:twoCellAnchor editAs="oneCell">
    <xdr:from>
      <xdr:col>5</xdr:col>
      <xdr:colOff>571501</xdr:colOff>
      <xdr:row>9</xdr:row>
      <xdr:rowOff>247649</xdr:rowOff>
    </xdr:from>
    <xdr:to>
      <xdr:col>7</xdr:col>
      <xdr:colOff>10082</xdr:colOff>
      <xdr:row>9</xdr:row>
      <xdr:rowOff>451756</xdr:rowOff>
    </xdr:to>
    <xdr:pic>
      <xdr:nvPicPr>
        <xdr:cNvPr id="510" name="Picture 509">
          <a:extLst>
            <a:ext uri="{FF2B5EF4-FFF2-40B4-BE49-F238E27FC236}">
              <a16:creationId xmlns="" xmlns:a16="http://schemas.microsoft.com/office/drawing/2014/main" id="{00000000-0008-0000-0200-0000FE010000}"/>
            </a:ext>
          </a:extLst>
        </xdr:cNvPr>
        <xdr:cNvPicPr>
          <a:picLocks noChangeAspect="1"/>
        </xdr:cNvPicPr>
      </xdr:nvPicPr>
      <xdr:blipFill rotWithShape="1">
        <a:blip xmlns:r="http://schemas.openxmlformats.org/officeDocument/2006/relationships" r:embed="rId53">
          <a:extLst>
            <a:ext uri="{28A0092B-C50C-407E-A947-70E740481C1C}">
              <a14:useLocalDpi xmlns:a14="http://schemas.microsoft.com/office/drawing/2010/main" val="0"/>
            </a:ext>
          </a:extLst>
        </a:blip>
        <a:srcRect t="49915" b="33388"/>
        <a:stretch/>
      </xdr:blipFill>
      <xdr:spPr>
        <a:xfrm>
          <a:off x="6626680" y="4901292"/>
          <a:ext cx="608795" cy="204107"/>
        </a:xfrm>
        <a:prstGeom prst="rect">
          <a:avLst/>
        </a:prstGeom>
      </xdr:spPr>
    </xdr:pic>
    <xdr:clientData/>
  </xdr:twoCellAnchor>
  <xdr:twoCellAnchor editAs="oneCell">
    <xdr:from>
      <xdr:col>5</xdr:col>
      <xdr:colOff>571500</xdr:colOff>
      <xdr:row>11</xdr:row>
      <xdr:rowOff>8163</xdr:rowOff>
    </xdr:from>
    <xdr:to>
      <xdr:col>6</xdr:col>
      <xdr:colOff>578957</xdr:colOff>
      <xdr:row>12</xdr:row>
      <xdr:rowOff>0</xdr:rowOff>
    </xdr:to>
    <xdr:pic>
      <xdr:nvPicPr>
        <xdr:cNvPr id="511" name="Picture 510">
          <a:extLst>
            <a:ext uri="{FF2B5EF4-FFF2-40B4-BE49-F238E27FC236}">
              <a16:creationId xmlns="" xmlns:a16="http://schemas.microsoft.com/office/drawing/2014/main" id="{00000000-0008-0000-0200-0000FF010000}"/>
            </a:ext>
          </a:extLst>
        </xdr:cNvPr>
        <xdr:cNvPicPr>
          <a:picLocks noChangeAspect="1"/>
        </xdr:cNvPicPr>
      </xdr:nvPicPr>
      <xdr:blipFill rotWithShape="1">
        <a:blip xmlns:r="http://schemas.openxmlformats.org/officeDocument/2006/relationships" r:embed="rId53">
          <a:extLst>
            <a:ext uri="{28A0092B-C50C-407E-A947-70E740481C1C}">
              <a14:useLocalDpi xmlns:a14="http://schemas.microsoft.com/office/drawing/2010/main" val="0"/>
            </a:ext>
          </a:extLst>
        </a:blip>
        <a:srcRect t="66612" b="16691"/>
        <a:stretch/>
      </xdr:blipFill>
      <xdr:spPr>
        <a:xfrm>
          <a:off x="6626679" y="5736770"/>
          <a:ext cx="592564" cy="386444"/>
        </a:xfrm>
        <a:prstGeom prst="rect">
          <a:avLst/>
        </a:prstGeom>
      </xdr:spPr>
    </xdr:pic>
    <xdr:clientData/>
  </xdr:twoCellAnchor>
  <xdr:twoCellAnchor editAs="oneCell">
    <xdr:from>
      <xdr:col>10</xdr:col>
      <xdr:colOff>43543</xdr:colOff>
      <xdr:row>4</xdr:row>
      <xdr:rowOff>397328</xdr:rowOff>
    </xdr:from>
    <xdr:to>
      <xdr:col>11</xdr:col>
      <xdr:colOff>29935</xdr:colOff>
      <xdr:row>6</xdr:row>
      <xdr:rowOff>0</xdr:rowOff>
    </xdr:to>
    <xdr:pic>
      <xdr:nvPicPr>
        <xdr:cNvPr id="512" name="Picture 511">
          <a:extLst>
            <a:ext uri="{FF2B5EF4-FFF2-40B4-BE49-F238E27FC236}">
              <a16:creationId xmlns="" xmlns:a16="http://schemas.microsoft.com/office/drawing/2014/main" id="{00000000-0008-0000-0200-000000020000}"/>
            </a:ext>
          </a:extLst>
        </xdr:cNvPr>
        <xdr:cNvPicPr>
          <a:picLocks noChangeAspect="1"/>
        </xdr:cNvPicPr>
      </xdr:nvPicPr>
      <xdr:blipFill rotWithShape="1">
        <a:blip xmlns:r="http://schemas.openxmlformats.org/officeDocument/2006/relationships" r:embed="rId52">
          <a:extLst>
            <a:ext uri="{28A0092B-C50C-407E-A947-70E740481C1C}">
              <a14:useLocalDpi xmlns:a14="http://schemas.microsoft.com/office/drawing/2010/main" val="0"/>
            </a:ext>
          </a:extLst>
        </a:blip>
        <a:srcRect l="741" t="28761" r="156" b="42892"/>
        <a:stretch/>
      </xdr:blipFill>
      <xdr:spPr>
        <a:xfrm>
          <a:off x="9024257" y="2560864"/>
          <a:ext cx="571499" cy="459922"/>
        </a:xfrm>
        <a:prstGeom prst="rect">
          <a:avLst/>
        </a:prstGeom>
      </xdr:spPr>
    </xdr:pic>
    <xdr:clientData/>
  </xdr:twoCellAnchor>
  <xdr:twoCellAnchor editAs="oneCell">
    <xdr:from>
      <xdr:col>13</xdr:col>
      <xdr:colOff>-1</xdr:colOff>
      <xdr:row>12</xdr:row>
      <xdr:rowOff>27214</xdr:rowOff>
    </xdr:from>
    <xdr:to>
      <xdr:col>13</xdr:col>
      <xdr:colOff>563008</xdr:colOff>
      <xdr:row>13</xdr:row>
      <xdr:rowOff>12123</xdr:rowOff>
    </xdr:to>
    <xdr:pic>
      <xdr:nvPicPr>
        <xdr:cNvPr id="4" name="Picture 3">
          <a:extLst>
            <a:ext uri="{FF2B5EF4-FFF2-40B4-BE49-F238E27FC236}">
              <a16:creationId xmlns="" xmlns:a16="http://schemas.microsoft.com/office/drawing/2014/main" id="{00000000-0008-0000-0200-000004000000}"/>
            </a:ext>
          </a:extLst>
        </xdr:cNvPr>
        <xdr:cNvPicPr>
          <a:picLocks noChangeAspect="1"/>
        </xdr:cNvPicPr>
      </xdr:nvPicPr>
      <xdr:blipFill rotWithShape="1">
        <a:blip xmlns:r="http://schemas.openxmlformats.org/officeDocument/2006/relationships" r:embed="rId54">
          <a:extLst>
            <a:ext uri="{28A0092B-C50C-407E-A947-70E740481C1C}">
              <a14:useLocalDpi xmlns:a14="http://schemas.microsoft.com/office/drawing/2010/main" val="0"/>
            </a:ext>
          </a:extLst>
        </a:blip>
        <a:srcRect t="62578" b="5"/>
        <a:stretch/>
      </xdr:blipFill>
      <xdr:spPr>
        <a:xfrm>
          <a:off x="10736035" y="6150428"/>
          <a:ext cx="563009" cy="556409"/>
        </a:xfrm>
        <a:prstGeom prst="rect">
          <a:avLst/>
        </a:prstGeom>
      </xdr:spPr>
    </xdr:pic>
    <xdr:clientData/>
  </xdr:twoCellAnchor>
  <xdr:twoCellAnchor editAs="oneCell">
    <xdr:from>
      <xdr:col>13</xdr:col>
      <xdr:colOff>0</xdr:colOff>
      <xdr:row>13</xdr:row>
      <xdr:rowOff>16329</xdr:rowOff>
    </xdr:from>
    <xdr:to>
      <xdr:col>13</xdr:col>
      <xdr:colOff>565730</xdr:colOff>
      <xdr:row>14</xdr:row>
      <xdr:rowOff>58994</xdr:rowOff>
    </xdr:to>
    <xdr:pic>
      <xdr:nvPicPr>
        <xdr:cNvPr id="513" name="Picture 512">
          <a:extLst>
            <a:ext uri="{FF2B5EF4-FFF2-40B4-BE49-F238E27FC236}">
              <a16:creationId xmlns="" xmlns:a16="http://schemas.microsoft.com/office/drawing/2014/main" id="{00000000-0008-0000-0200-000001020000}"/>
            </a:ext>
          </a:extLst>
        </xdr:cNvPr>
        <xdr:cNvPicPr>
          <a:picLocks noChangeAspect="1"/>
        </xdr:cNvPicPr>
      </xdr:nvPicPr>
      <xdr:blipFill rotWithShape="1">
        <a:blip xmlns:r="http://schemas.openxmlformats.org/officeDocument/2006/relationships" r:embed="rId54">
          <a:extLst>
            <a:ext uri="{28A0092B-C50C-407E-A947-70E740481C1C}">
              <a14:useLocalDpi xmlns:a14="http://schemas.microsoft.com/office/drawing/2010/main" val="0"/>
            </a:ext>
          </a:extLst>
        </a:blip>
        <a:srcRect l="-2556" t="25161" r="2556" b="37422"/>
        <a:stretch/>
      </xdr:blipFill>
      <xdr:spPr>
        <a:xfrm>
          <a:off x="10736036" y="6711043"/>
          <a:ext cx="565730" cy="505308"/>
        </a:xfrm>
        <a:prstGeom prst="rect">
          <a:avLst/>
        </a:prstGeom>
      </xdr:spPr>
    </xdr:pic>
    <xdr:clientData/>
  </xdr:twoCellAnchor>
  <xdr:twoCellAnchor editAs="oneCell">
    <xdr:from>
      <xdr:col>8</xdr:col>
      <xdr:colOff>582387</xdr:colOff>
      <xdr:row>15</xdr:row>
      <xdr:rowOff>10884</xdr:rowOff>
    </xdr:from>
    <xdr:to>
      <xdr:col>10</xdr:col>
      <xdr:colOff>15928</xdr:colOff>
      <xdr:row>16</xdr:row>
      <xdr:rowOff>13607</xdr:rowOff>
    </xdr:to>
    <xdr:pic>
      <xdr:nvPicPr>
        <xdr:cNvPr id="514" name="Picture 513">
          <a:extLst>
            <a:ext uri="{FF2B5EF4-FFF2-40B4-BE49-F238E27FC236}">
              <a16:creationId xmlns="" xmlns:a16="http://schemas.microsoft.com/office/drawing/2014/main" id="{00000000-0008-0000-0200-000002020000}"/>
            </a:ext>
          </a:extLst>
        </xdr:cNvPr>
        <xdr:cNvPicPr>
          <a:picLocks noChangeAspect="1"/>
        </xdr:cNvPicPr>
      </xdr:nvPicPr>
      <xdr:blipFill rotWithShape="1">
        <a:blip xmlns:r="http://schemas.openxmlformats.org/officeDocument/2006/relationships" r:embed="rId52">
          <a:extLst>
            <a:ext uri="{28A0092B-C50C-407E-A947-70E740481C1C}">
              <a14:useLocalDpi xmlns:a14="http://schemas.microsoft.com/office/drawing/2010/main" val="0"/>
            </a:ext>
          </a:extLst>
        </a:blip>
        <a:srcRect b="71160"/>
        <a:stretch/>
      </xdr:blipFill>
      <xdr:spPr>
        <a:xfrm>
          <a:off x="8392887" y="7630884"/>
          <a:ext cx="603755" cy="655866"/>
        </a:xfrm>
        <a:prstGeom prst="rect">
          <a:avLst/>
        </a:prstGeom>
      </xdr:spPr>
    </xdr:pic>
    <xdr:clientData/>
  </xdr:twoCellAnchor>
  <xdr:twoCellAnchor editAs="oneCell">
    <xdr:from>
      <xdr:col>9</xdr:col>
      <xdr:colOff>13608</xdr:colOff>
      <xdr:row>19</xdr:row>
      <xdr:rowOff>13606</xdr:rowOff>
    </xdr:from>
    <xdr:to>
      <xdr:col>10</xdr:col>
      <xdr:colOff>32256</xdr:colOff>
      <xdr:row>20</xdr:row>
      <xdr:rowOff>13607</xdr:rowOff>
    </xdr:to>
    <xdr:pic>
      <xdr:nvPicPr>
        <xdr:cNvPr id="515" name="Picture 514">
          <a:extLst>
            <a:ext uri="{FF2B5EF4-FFF2-40B4-BE49-F238E27FC236}">
              <a16:creationId xmlns="" xmlns:a16="http://schemas.microsoft.com/office/drawing/2014/main" id="{00000000-0008-0000-0200-000003020000}"/>
            </a:ext>
          </a:extLst>
        </xdr:cNvPr>
        <xdr:cNvPicPr>
          <a:picLocks noChangeAspect="1"/>
        </xdr:cNvPicPr>
      </xdr:nvPicPr>
      <xdr:blipFill rotWithShape="1">
        <a:blip xmlns:r="http://schemas.openxmlformats.org/officeDocument/2006/relationships" r:embed="rId52">
          <a:extLst>
            <a:ext uri="{28A0092B-C50C-407E-A947-70E740481C1C}">
              <a14:useLocalDpi xmlns:a14="http://schemas.microsoft.com/office/drawing/2010/main" val="0"/>
            </a:ext>
          </a:extLst>
        </a:blip>
        <a:srcRect b="71160"/>
        <a:stretch/>
      </xdr:blipFill>
      <xdr:spPr>
        <a:xfrm>
          <a:off x="8409215" y="10028463"/>
          <a:ext cx="603755" cy="462644"/>
        </a:xfrm>
        <a:prstGeom prst="rect">
          <a:avLst/>
        </a:prstGeom>
      </xdr:spPr>
    </xdr:pic>
    <xdr:clientData/>
  </xdr:twoCellAnchor>
  <xdr:twoCellAnchor editAs="oneCell">
    <xdr:from>
      <xdr:col>9</xdr:col>
      <xdr:colOff>1</xdr:colOff>
      <xdr:row>20</xdr:row>
      <xdr:rowOff>557892</xdr:rowOff>
    </xdr:from>
    <xdr:to>
      <xdr:col>10</xdr:col>
      <xdr:colOff>18649</xdr:colOff>
      <xdr:row>22</xdr:row>
      <xdr:rowOff>29937</xdr:rowOff>
    </xdr:to>
    <xdr:pic>
      <xdr:nvPicPr>
        <xdr:cNvPr id="516" name="Picture 515">
          <a:extLst>
            <a:ext uri="{FF2B5EF4-FFF2-40B4-BE49-F238E27FC236}">
              <a16:creationId xmlns="" xmlns:a16="http://schemas.microsoft.com/office/drawing/2014/main" id="{00000000-0008-0000-0200-000004020000}"/>
            </a:ext>
          </a:extLst>
        </xdr:cNvPr>
        <xdr:cNvPicPr>
          <a:picLocks noChangeAspect="1"/>
        </xdr:cNvPicPr>
      </xdr:nvPicPr>
      <xdr:blipFill rotWithShape="1">
        <a:blip xmlns:r="http://schemas.openxmlformats.org/officeDocument/2006/relationships" r:embed="rId52">
          <a:extLst>
            <a:ext uri="{28A0092B-C50C-407E-A947-70E740481C1C}">
              <a14:useLocalDpi xmlns:a14="http://schemas.microsoft.com/office/drawing/2010/main" val="0"/>
            </a:ext>
          </a:extLst>
        </a:blip>
        <a:srcRect b="71160"/>
        <a:stretch/>
      </xdr:blipFill>
      <xdr:spPr>
        <a:xfrm>
          <a:off x="8395608" y="11035392"/>
          <a:ext cx="603755" cy="655866"/>
        </a:xfrm>
        <a:prstGeom prst="rect">
          <a:avLst/>
        </a:prstGeom>
      </xdr:spPr>
    </xdr:pic>
    <xdr:clientData/>
  </xdr:twoCellAnchor>
  <xdr:twoCellAnchor editAs="oneCell">
    <xdr:from>
      <xdr:col>6</xdr:col>
      <xdr:colOff>13607</xdr:colOff>
      <xdr:row>16</xdr:row>
      <xdr:rowOff>13606</xdr:rowOff>
    </xdr:from>
    <xdr:to>
      <xdr:col>7</xdr:col>
      <xdr:colOff>13608</xdr:colOff>
      <xdr:row>17</xdr:row>
      <xdr:rowOff>9952</xdr:rowOff>
    </xdr:to>
    <xdr:pic>
      <xdr:nvPicPr>
        <xdr:cNvPr id="6" name="Picture 5">
          <a:extLst>
            <a:ext uri="{FF2B5EF4-FFF2-40B4-BE49-F238E27FC236}">
              <a16:creationId xmlns="" xmlns:a16="http://schemas.microsoft.com/office/drawing/2014/main" id="{00000000-0008-0000-0200-000006000000}"/>
            </a:ext>
          </a:extLst>
        </xdr:cNvPr>
        <xdr:cNvPicPr>
          <a:picLocks noChangeAspect="1"/>
        </xdr:cNvPicPr>
      </xdr:nvPicPr>
      <xdr:blipFill rotWithShape="1">
        <a:blip xmlns:r="http://schemas.openxmlformats.org/officeDocument/2006/relationships" r:embed="rId53">
          <a:extLst>
            <a:ext uri="{28A0092B-C50C-407E-A947-70E740481C1C}">
              <a14:useLocalDpi xmlns:a14="http://schemas.microsoft.com/office/drawing/2010/main" val="0"/>
            </a:ext>
          </a:extLst>
        </a:blip>
        <a:srcRect t="18455" b="33211"/>
        <a:stretch/>
      </xdr:blipFill>
      <xdr:spPr>
        <a:xfrm>
          <a:off x="6653893" y="8286749"/>
          <a:ext cx="585108" cy="567846"/>
        </a:xfrm>
        <a:prstGeom prst="rect">
          <a:avLst/>
        </a:prstGeom>
      </xdr:spPr>
    </xdr:pic>
    <xdr:clientData/>
  </xdr:twoCellAnchor>
  <xdr:twoCellAnchor editAs="oneCell">
    <xdr:from>
      <xdr:col>6</xdr:col>
      <xdr:colOff>16328</xdr:colOff>
      <xdr:row>17</xdr:row>
      <xdr:rowOff>16328</xdr:rowOff>
    </xdr:from>
    <xdr:to>
      <xdr:col>7</xdr:col>
      <xdr:colOff>16329</xdr:colOff>
      <xdr:row>18</xdr:row>
      <xdr:rowOff>27215</xdr:rowOff>
    </xdr:to>
    <xdr:pic>
      <xdr:nvPicPr>
        <xdr:cNvPr id="519" name="Picture 518">
          <a:extLst>
            <a:ext uri="{FF2B5EF4-FFF2-40B4-BE49-F238E27FC236}">
              <a16:creationId xmlns="" xmlns:a16="http://schemas.microsoft.com/office/drawing/2014/main" id="{00000000-0008-0000-0200-000007020000}"/>
            </a:ext>
          </a:extLst>
        </xdr:cNvPr>
        <xdr:cNvPicPr>
          <a:picLocks noChangeAspect="1"/>
        </xdr:cNvPicPr>
      </xdr:nvPicPr>
      <xdr:blipFill rotWithShape="1">
        <a:blip xmlns:r="http://schemas.openxmlformats.org/officeDocument/2006/relationships" r:embed="rId53">
          <a:extLst>
            <a:ext uri="{28A0092B-C50C-407E-A947-70E740481C1C}">
              <a14:useLocalDpi xmlns:a14="http://schemas.microsoft.com/office/drawing/2010/main" val="0"/>
            </a:ext>
          </a:extLst>
        </a:blip>
        <a:srcRect t="18454" b="15759"/>
        <a:stretch/>
      </xdr:blipFill>
      <xdr:spPr>
        <a:xfrm>
          <a:off x="6656614" y="8860971"/>
          <a:ext cx="585108" cy="568780"/>
        </a:xfrm>
        <a:prstGeom prst="rect">
          <a:avLst/>
        </a:prstGeom>
      </xdr:spPr>
    </xdr:pic>
    <xdr:clientData/>
  </xdr:twoCellAnchor>
  <xdr:twoCellAnchor editAs="oneCell">
    <xdr:from>
      <xdr:col>6</xdr:col>
      <xdr:colOff>5442</xdr:colOff>
      <xdr:row>18</xdr:row>
      <xdr:rowOff>32657</xdr:rowOff>
    </xdr:from>
    <xdr:to>
      <xdr:col>7</xdr:col>
      <xdr:colOff>5443</xdr:colOff>
      <xdr:row>18</xdr:row>
      <xdr:rowOff>601437</xdr:rowOff>
    </xdr:to>
    <xdr:pic>
      <xdr:nvPicPr>
        <xdr:cNvPr id="520" name="Picture 519">
          <a:extLst>
            <a:ext uri="{FF2B5EF4-FFF2-40B4-BE49-F238E27FC236}">
              <a16:creationId xmlns="" xmlns:a16="http://schemas.microsoft.com/office/drawing/2014/main" id="{00000000-0008-0000-0200-000008020000}"/>
            </a:ext>
          </a:extLst>
        </xdr:cNvPr>
        <xdr:cNvPicPr>
          <a:picLocks noChangeAspect="1"/>
        </xdr:cNvPicPr>
      </xdr:nvPicPr>
      <xdr:blipFill rotWithShape="1">
        <a:blip xmlns:r="http://schemas.openxmlformats.org/officeDocument/2006/relationships" r:embed="rId53">
          <a:extLst>
            <a:ext uri="{28A0092B-C50C-407E-A947-70E740481C1C}">
              <a14:useLocalDpi xmlns:a14="http://schemas.microsoft.com/office/drawing/2010/main" val="0"/>
            </a:ext>
          </a:extLst>
        </a:blip>
        <a:srcRect t="18454" b="15759"/>
        <a:stretch/>
      </xdr:blipFill>
      <xdr:spPr>
        <a:xfrm>
          <a:off x="6645728" y="9435193"/>
          <a:ext cx="585108" cy="568780"/>
        </a:xfrm>
        <a:prstGeom prst="rect">
          <a:avLst/>
        </a:prstGeom>
      </xdr:spPr>
    </xdr:pic>
    <xdr:clientData/>
  </xdr:twoCellAnchor>
  <xdr:twoCellAnchor editAs="oneCell">
    <xdr:from>
      <xdr:col>4</xdr:col>
      <xdr:colOff>13608</xdr:colOff>
      <xdr:row>20</xdr:row>
      <xdr:rowOff>13608</xdr:rowOff>
    </xdr:from>
    <xdr:to>
      <xdr:col>4</xdr:col>
      <xdr:colOff>575503</xdr:colOff>
      <xdr:row>21</xdr:row>
      <xdr:rowOff>54429</xdr:rowOff>
    </xdr:to>
    <xdr:pic>
      <xdr:nvPicPr>
        <xdr:cNvPr id="7" name="Picture 6">
          <a:extLst>
            <a:ext uri="{FF2B5EF4-FFF2-40B4-BE49-F238E27FC236}">
              <a16:creationId xmlns="" xmlns:a16="http://schemas.microsoft.com/office/drawing/2014/main" id="{00000000-0008-0000-0200-000007000000}"/>
            </a:ext>
          </a:extLst>
        </xdr:cNvPr>
        <xdr:cNvPicPr>
          <a:picLocks noChangeAspect="1"/>
        </xdr:cNvPicPr>
      </xdr:nvPicPr>
      <xdr:blipFill>
        <a:blip xmlns:r="http://schemas.openxmlformats.org/officeDocument/2006/relationships" r:embed="rId55">
          <a:extLst>
            <a:ext uri="{28A0092B-C50C-407E-A947-70E740481C1C}">
              <a14:useLocalDpi xmlns:a14="http://schemas.microsoft.com/office/drawing/2010/main" val="0"/>
            </a:ext>
          </a:extLst>
        </a:blip>
        <a:stretch>
          <a:fillRect/>
        </a:stretch>
      </xdr:blipFill>
      <xdr:spPr>
        <a:xfrm>
          <a:off x="5483679" y="10491108"/>
          <a:ext cx="561895" cy="612321"/>
        </a:xfrm>
        <a:prstGeom prst="rect">
          <a:avLst/>
        </a:prstGeom>
      </xdr:spPr>
    </xdr:pic>
    <xdr:clientData/>
  </xdr:twoCellAnchor>
  <xdr:twoCellAnchor editAs="oneCell">
    <xdr:from>
      <xdr:col>6</xdr:col>
      <xdr:colOff>557894</xdr:colOff>
      <xdr:row>25</xdr:row>
      <xdr:rowOff>340179</xdr:rowOff>
    </xdr:from>
    <xdr:to>
      <xdr:col>8</xdr:col>
      <xdr:colOff>7561</xdr:colOff>
      <xdr:row>25</xdr:row>
      <xdr:rowOff>748394</xdr:rowOff>
    </xdr:to>
    <xdr:pic>
      <xdr:nvPicPr>
        <xdr:cNvPr id="380" name="Picture 379">
          <a:extLst>
            <a:ext uri="{FF2B5EF4-FFF2-40B4-BE49-F238E27FC236}">
              <a16:creationId xmlns="" xmlns:a16="http://schemas.microsoft.com/office/drawing/2014/main" id="{00000000-0008-0000-0200-00007C010000}"/>
            </a:ext>
          </a:extLst>
        </xdr:cNvPr>
        <xdr:cNvPicPr>
          <a:picLocks noChangeAspect="1" noChangeArrowheads="1"/>
        </xdr:cNvPicPr>
      </xdr:nvPicPr>
      <xdr:blipFill rotWithShape="1">
        <a:blip xmlns:r="http://schemas.openxmlformats.org/officeDocument/2006/relationships" r:embed="rId49">
          <a:extLst>
            <a:ext uri="{28A0092B-C50C-407E-A947-70E740481C1C}">
              <a14:useLocalDpi xmlns:a14="http://schemas.microsoft.com/office/drawing/2010/main" val="0"/>
            </a:ext>
          </a:extLst>
        </a:blip>
        <a:srcRect t="30759" b="35063"/>
        <a:stretch/>
      </xdr:blipFill>
      <xdr:spPr bwMode="auto">
        <a:xfrm>
          <a:off x="7198180" y="13484679"/>
          <a:ext cx="619881" cy="40821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7</xdr:col>
      <xdr:colOff>560615</xdr:colOff>
      <xdr:row>26</xdr:row>
      <xdr:rowOff>315688</xdr:rowOff>
    </xdr:from>
    <xdr:to>
      <xdr:col>9</xdr:col>
      <xdr:colOff>10282</xdr:colOff>
      <xdr:row>26</xdr:row>
      <xdr:rowOff>696688</xdr:rowOff>
    </xdr:to>
    <xdr:pic>
      <xdr:nvPicPr>
        <xdr:cNvPr id="381" name="Picture 380">
          <a:extLst>
            <a:ext uri="{FF2B5EF4-FFF2-40B4-BE49-F238E27FC236}">
              <a16:creationId xmlns="" xmlns:a16="http://schemas.microsoft.com/office/drawing/2014/main" id="{00000000-0008-0000-0200-00007D010000}"/>
            </a:ext>
          </a:extLst>
        </xdr:cNvPr>
        <xdr:cNvPicPr>
          <a:picLocks noChangeAspect="1" noChangeArrowheads="1"/>
        </xdr:cNvPicPr>
      </xdr:nvPicPr>
      <xdr:blipFill rotWithShape="1">
        <a:blip xmlns:r="http://schemas.openxmlformats.org/officeDocument/2006/relationships" r:embed="rId49">
          <a:extLst>
            <a:ext uri="{28A0092B-C50C-407E-A947-70E740481C1C}">
              <a14:useLocalDpi xmlns:a14="http://schemas.microsoft.com/office/drawing/2010/main" val="0"/>
            </a:ext>
          </a:extLst>
        </a:blip>
        <a:srcRect b="68101"/>
        <a:stretch/>
      </xdr:blipFill>
      <xdr:spPr bwMode="auto">
        <a:xfrm>
          <a:off x="7786008" y="14644009"/>
          <a:ext cx="619881" cy="381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6</xdr:col>
      <xdr:colOff>547008</xdr:colOff>
      <xdr:row>26</xdr:row>
      <xdr:rowOff>274865</xdr:rowOff>
    </xdr:from>
    <xdr:to>
      <xdr:col>8</xdr:col>
      <xdr:colOff>386</xdr:colOff>
      <xdr:row>26</xdr:row>
      <xdr:rowOff>683080</xdr:rowOff>
    </xdr:to>
    <xdr:pic>
      <xdr:nvPicPr>
        <xdr:cNvPr id="384" name="Picture 383">
          <a:extLst>
            <a:ext uri="{FF2B5EF4-FFF2-40B4-BE49-F238E27FC236}">
              <a16:creationId xmlns="" xmlns:a16="http://schemas.microsoft.com/office/drawing/2014/main" id="{00000000-0008-0000-0200-000080010000}"/>
            </a:ext>
          </a:extLst>
        </xdr:cNvPr>
        <xdr:cNvPicPr>
          <a:picLocks noChangeAspect="1" noChangeArrowheads="1"/>
        </xdr:cNvPicPr>
      </xdr:nvPicPr>
      <xdr:blipFill rotWithShape="1">
        <a:blip xmlns:r="http://schemas.openxmlformats.org/officeDocument/2006/relationships" r:embed="rId49">
          <a:extLst>
            <a:ext uri="{28A0092B-C50C-407E-A947-70E740481C1C}">
              <a14:useLocalDpi xmlns:a14="http://schemas.microsoft.com/office/drawing/2010/main" val="0"/>
            </a:ext>
          </a:extLst>
        </a:blip>
        <a:srcRect t="30759" b="35063"/>
        <a:stretch/>
      </xdr:blipFill>
      <xdr:spPr bwMode="auto">
        <a:xfrm>
          <a:off x="7187294" y="14603186"/>
          <a:ext cx="619881" cy="40821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7</xdr:col>
      <xdr:colOff>563336</xdr:colOff>
      <xdr:row>27</xdr:row>
      <xdr:rowOff>277587</xdr:rowOff>
    </xdr:from>
    <xdr:to>
      <xdr:col>9</xdr:col>
      <xdr:colOff>13003</xdr:colOff>
      <xdr:row>27</xdr:row>
      <xdr:rowOff>658587</xdr:rowOff>
    </xdr:to>
    <xdr:pic>
      <xdr:nvPicPr>
        <xdr:cNvPr id="385" name="Picture 384">
          <a:extLst>
            <a:ext uri="{FF2B5EF4-FFF2-40B4-BE49-F238E27FC236}">
              <a16:creationId xmlns="" xmlns:a16="http://schemas.microsoft.com/office/drawing/2014/main" id="{00000000-0008-0000-0200-000081010000}"/>
            </a:ext>
          </a:extLst>
        </xdr:cNvPr>
        <xdr:cNvPicPr>
          <a:picLocks noChangeAspect="1" noChangeArrowheads="1"/>
        </xdr:cNvPicPr>
      </xdr:nvPicPr>
      <xdr:blipFill rotWithShape="1">
        <a:blip xmlns:r="http://schemas.openxmlformats.org/officeDocument/2006/relationships" r:embed="rId49">
          <a:extLst>
            <a:ext uri="{28A0092B-C50C-407E-A947-70E740481C1C}">
              <a14:useLocalDpi xmlns:a14="http://schemas.microsoft.com/office/drawing/2010/main" val="0"/>
            </a:ext>
          </a:extLst>
        </a:blip>
        <a:srcRect b="68101"/>
        <a:stretch/>
      </xdr:blipFill>
      <xdr:spPr bwMode="auto">
        <a:xfrm>
          <a:off x="7788729" y="15680873"/>
          <a:ext cx="619881" cy="381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6</xdr:col>
      <xdr:colOff>549729</xdr:colOff>
      <xdr:row>27</xdr:row>
      <xdr:rowOff>236764</xdr:rowOff>
    </xdr:from>
    <xdr:to>
      <xdr:col>8</xdr:col>
      <xdr:colOff>3107</xdr:colOff>
      <xdr:row>27</xdr:row>
      <xdr:rowOff>644979</xdr:rowOff>
    </xdr:to>
    <xdr:pic>
      <xdr:nvPicPr>
        <xdr:cNvPr id="386" name="Picture 385">
          <a:extLst>
            <a:ext uri="{FF2B5EF4-FFF2-40B4-BE49-F238E27FC236}">
              <a16:creationId xmlns="" xmlns:a16="http://schemas.microsoft.com/office/drawing/2014/main" id="{00000000-0008-0000-0200-000082010000}"/>
            </a:ext>
          </a:extLst>
        </xdr:cNvPr>
        <xdr:cNvPicPr>
          <a:picLocks noChangeAspect="1" noChangeArrowheads="1"/>
        </xdr:cNvPicPr>
      </xdr:nvPicPr>
      <xdr:blipFill rotWithShape="1">
        <a:blip xmlns:r="http://schemas.openxmlformats.org/officeDocument/2006/relationships" r:embed="rId49">
          <a:extLst>
            <a:ext uri="{28A0092B-C50C-407E-A947-70E740481C1C}">
              <a14:useLocalDpi xmlns:a14="http://schemas.microsoft.com/office/drawing/2010/main" val="0"/>
            </a:ext>
          </a:extLst>
        </a:blip>
        <a:srcRect t="30759" b="35063"/>
        <a:stretch/>
      </xdr:blipFill>
      <xdr:spPr bwMode="auto">
        <a:xfrm>
          <a:off x="7190015" y="15640050"/>
          <a:ext cx="619881" cy="40821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8</xdr:col>
      <xdr:colOff>557892</xdr:colOff>
      <xdr:row>25</xdr:row>
      <xdr:rowOff>136071</xdr:rowOff>
    </xdr:from>
    <xdr:to>
      <xdr:col>9</xdr:col>
      <xdr:colOff>571500</xdr:colOff>
      <xdr:row>25</xdr:row>
      <xdr:rowOff>1115785</xdr:rowOff>
    </xdr:to>
    <xdr:pic>
      <xdr:nvPicPr>
        <xdr:cNvPr id="5" name="Picture 4">
          <a:extLst>
            <a:ext uri="{FF2B5EF4-FFF2-40B4-BE49-F238E27FC236}">
              <a16:creationId xmlns="" xmlns:a16="http://schemas.microsoft.com/office/drawing/2014/main" id="{00000000-0008-0000-0200-000005000000}"/>
            </a:ext>
          </a:extLst>
        </xdr:cNvPr>
        <xdr:cNvPicPr>
          <a:picLocks noChangeAspect="1"/>
        </xdr:cNvPicPr>
      </xdr:nvPicPr>
      <xdr:blipFill rotWithShape="1">
        <a:blip xmlns:r="http://schemas.openxmlformats.org/officeDocument/2006/relationships" r:embed="rId52">
          <a:extLst>
            <a:ext uri="{28A0092B-C50C-407E-A947-70E740481C1C}">
              <a14:useLocalDpi xmlns:a14="http://schemas.microsoft.com/office/drawing/2010/main" val="0"/>
            </a:ext>
          </a:extLst>
        </a:blip>
        <a:srcRect b="71555"/>
        <a:stretch/>
      </xdr:blipFill>
      <xdr:spPr>
        <a:xfrm>
          <a:off x="8368392" y="13280571"/>
          <a:ext cx="598715" cy="979714"/>
        </a:xfrm>
        <a:prstGeom prst="rect">
          <a:avLst/>
        </a:prstGeom>
      </xdr:spPr>
    </xdr:pic>
    <xdr:clientData/>
  </xdr:twoCellAnchor>
  <xdr:twoCellAnchor editAs="oneCell">
    <xdr:from>
      <xdr:col>9</xdr:col>
      <xdr:colOff>2721</xdr:colOff>
      <xdr:row>26</xdr:row>
      <xdr:rowOff>261257</xdr:rowOff>
    </xdr:from>
    <xdr:to>
      <xdr:col>10</xdr:col>
      <xdr:colOff>16329</xdr:colOff>
      <xdr:row>26</xdr:row>
      <xdr:rowOff>734786</xdr:rowOff>
    </xdr:to>
    <xdr:pic>
      <xdr:nvPicPr>
        <xdr:cNvPr id="388" name="Picture 387">
          <a:extLst>
            <a:ext uri="{FF2B5EF4-FFF2-40B4-BE49-F238E27FC236}">
              <a16:creationId xmlns="" xmlns:a16="http://schemas.microsoft.com/office/drawing/2014/main" id="{00000000-0008-0000-0200-000084010000}"/>
            </a:ext>
          </a:extLst>
        </xdr:cNvPr>
        <xdr:cNvPicPr>
          <a:picLocks noChangeAspect="1"/>
        </xdr:cNvPicPr>
      </xdr:nvPicPr>
      <xdr:blipFill rotWithShape="1">
        <a:blip xmlns:r="http://schemas.openxmlformats.org/officeDocument/2006/relationships" r:embed="rId52">
          <a:extLst>
            <a:ext uri="{28A0092B-C50C-407E-A947-70E740481C1C}">
              <a14:useLocalDpi xmlns:a14="http://schemas.microsoft.com/office/drawing/2010/main" val="0"/>
            </a:ext>
          </a:extLst>
        </a:blip>
        <a:srcRect b="86251"/>
        <a:stretch/>
      </xdr:blipFill>
      <xdr:spPr>
        <a:xfrm>
          <a:off x="8398328" y="14589578"/>
          <a:ext cx="598715" cy="473529"/>
        </a:xfrm>
        <a:prstGeom prst="rect">
          <a:avLst/>
        </a:prstGeom>
      </xdr:spPr>
    </xdr:pic>
    <xdr:clientData/>
  </xdr:twoCellAnchor>
  <xdr:twoCellAnchor editAs="oneCell">
    <xdr:from>
      <xdr:col>8</xdr:col>
      <xdr:colOff>576943</xdr:colOff>
      <xdr:row>28</xdr:row>
      <xdr:rowOff>100692</xdr:rowOff>
    </xdr:from>
    <xdr:to>
      <xdr:col>10</xdr:col>
      <xdr:colOff>5444</xdr:colOff>
      <xdr:row>28</xdr:row>
      <xdr:rowOff>574221</xdr:rowOff>
    </xdr:to>
    <xdr:pic>
      <xdr:nvPicPr>
        <xdr:cNvPr id="415" name="Picture 414">
          <a:extLst>
            <a:ext uri="{FF2B5EF4-FFF2-40B4-BE49-F238E27FC236}">
              <a16:creationId xmlns="" xmlns:a16="http://schemas.microsoft.com/office/drawing/2014/main" id="{00000000-0008-0000-0200-00009F010000}"/>
            </a:ext>
          </a:extLst>
        </xdr:cNvPr>
        <xdr:cNvPicPr>
          <a:picLocks noChangeAspect="1"/>
        </xdr:cNvPicPr>
      </xdr:nvPicPr>
      <xdr:blipFill rotWithShape="1">
        <a:blip xmlns:r="http://schemas.openxmlformats.org/officeDocument/2006/relationships" r:embed="rId52">
          <a:extLst>
            <a:ext uri="{28A0092B-C50C-407E-A947-70E740481C1C}">
              <a14:useLocalDpi xmlns:a14="http://schemas.microsoft.com/office/drawing/2010/main" val="0"/>
            </a:ext>
          </a:extLst>
        </a:blip>
        <a:srcRect b="86251"/>
        <a:stretch/>
      </xdr:blipFill>
      <xdr:spPr>
        <a:xfrm>
          <a:off x="8387443" y="16347621"/>
          <a:ext cx="598715" cy="473529"/>
        </a:xfrm>
        <a:prstGeom prst="rect">
          <a:avLst/>
        </a:prstGeom>
      </xdr:spPr>
    </xdr:pic>
    <xdr:clientData/>
  </xdr:twoCellAnchor>
  <xdr:twoCellAnchor editAs="oneCell">
    <xdr:from>
      <xdr:col>12</xdr:col>
      <xdr:colOff>568815</xdr:colOff>
      <xdr:row>29</xdr:row>
      <xdr:rowOff>27214</xdr:rowOff>
    </xdr:from>
    <xdr:to>
      <xdr:col>14</xdr:col>
      <xdr:colOff>5115</xdr:colOff>
      <xdr:row>29</xdr:row>
      <xdr:rowOff>843643</xdr:rowOff>
    </xdr:to>
    <xdr:pic>
      <xdr:nvPicPr>
        <xdr:cNvPr id="8" name="Picture 7">
          <a:extLst>
            <a:ext uri="{FF2B5EF4-FFF2-40B4-BE49-F238E27FC236}">
              <a16:creationId xmlns="" xmlns:a16="http://schemas.microsoft.com/office/drawing/2014/main" id="{00000000-0008-0000-0200-000008000000}"/>
            </a:ext>
          </a:extLst>
        </xdr:cNvPr>
        <xdr:cNvPicPr>
          <a:picLocks noChangeAspect="1"/>
        </xdr:cNvPicPr>
      </xdr:nvPicPr>
      <xdr:blipFill rotWithShape="1">
        <a:blip xmlns:r="http://schemas.openxmlformats.org/officeDocument/2006/relationships" r:embed="rId54">
          <a:extLst>
            <a:ext uri="{28A0092B-C50C-407E-A947-70E740481C1C}">
              <a14:useLocalDpi xmlns:a14="http://schemas.microsoft.com/office/drawing/2010/main" val="0"/>
            </a:ext>
          </a:extLst>
        </a:blip>
        <a:srcRect t="62255" b="12263"/>
        <a:stretch/>
      </xdr:blipFill>
      <xdr:spPr>
        <a:xfrm>
          <a:off x="10719744" y="16981714"/>
          <a:ext cx="606514" cy="816429"/>
        </a:xfrm>
        <a:prstGeom prst="rect">
          <a:avLst/>
        </a:prstGeom>
      </xdr:spPr>
    </xdr:pic>
    <xdr:clientData/>
  </xdr:twoCellAnchor>
  <xdr:twoCellAnchor>
    <xdr:from>
      <xdr:col>13</xdr:col>
      <xdr:colOff>0</xdr:colOff>
      <xdr:row>28</xdr:row>
      <xdr:rowOff>13606</xdr:rowOff>
    </xdr:from>
    <xdr:to>
      <xdr:col>13</xdr:col>
      <xdr:colOff>579338</xdr:colOff>
      <xdr:row>29</xdr:row>
      <xdr:rowOff>40820</xdr:rowOff>
    </xdr:to>
    <xdr:grpSp>
      <xdr:nvGrpSpPr>
        <xdr:cNvPr id="10" name="Group 9">
          <a:extLst>
            <a:ext uri="{FF2B5EF4-FFF2-40B4-BE49-F238E27FC236}">
              <a16:creationId xmlns="" xmlns:a16="http://schemas.microsoft.com/office/drawing/2014/main" id="{00000000-0008-0000-0200-00000A000000}"/>
            </a:ext>
          </a:extLst>
        </xdr:cNvPr>
        <xdr:cNvGrpSpPr/>
      </xdr:nvGrpSpPr>
      <xdr:grpSpPr>
        <a:xfrm>
          <a:off x="10687792" y="16206106"/>
          <a:ext cx="579338" cy="732311"/>
          <a:chOff x="6044291" y="16086363"/>
          <a:chExt cx="1597154" cy="1602922"/>
        </a:xfrm>
      </xdr:grpSpPr>
      <xdr:pic>
        <xdr:nvPicPr>
          <xdr:cNvPr id="421" name="Picture 420">
            <a:extLst>
              <a:ext uri="{FF2B5EF4-FFF2-40B4-BE49-F238E27FC236}">
                <a16:creationId xmlns="" xmlns:a16="http://schemas.microsoft.com/office/drawing/2014/main" id="{00000000-0008-0000-0200-0000A5010000}"/>
              </a:ext>
            </a:extLst>
          </xdr:cNvPr>
          <xdr:cNvPicPr>
            <a:picLocks noChangeAspect="1"/>
          </xdr:cNvPicPr>
        </xdr:nvPicPr>
        <xdr:blipFill rotWithShape="1">
          <a:blip xmlns:r="http://schemas.openxmlformats.org/officeDocument/2006/relationships" r:embed="rId54">
            <a:extLst>
              <a:ext uri="{28A0092B-C50C-407E-A947-70E740481C1C}">
                <a14:useLocalDpi xmlns:a14="http://schemas.microsoft.com/office/drawing/2010/main" val="0"/>
              </a:ext>
            </a:extLst>
          </a:blip>
          <a:srcRect l="852" t="24839" r="-852" b="49679"/>
          <a:stretch/>
        </xdr:blipFill>
        <xdr:spPr>
          <a:xfrm>
            <a:off x="6044293" y="16086363"/>
            <a:ext cx="1597152" cy="1074965"/>
          </a:xfrm>
          <a:prstGeom prst="rect">
            <a:avLst/>
          </a:prstGeom>
        </xdr:spPr>
      </xdr:pic>
      <xdr:pic>
        <xdr:nvPicPr>
          <xdr:cNvPr id="422" name="Picture 421">
            <a:extLst>
              <a:ext uri="{FF2B5EF4-FFF2-40B4-BE49-F238E27FC236}">
                <a16:creationId xmlns="" xmlns:a16="http://schemas.microsoft.com/office/drawing/2014/main" id="{00000000-0008-0000-0200-0000A6010000}"/>
              </a:ext>
            </a:extLst>
          </xdr:cNvPr>
          <xdr:cNvPicPr>
            <a:picLocks noChangeAspect="1"/>
          </xdr:cNvPicPr>
        </xdr:nvPicPr>
        <xdr:blipFill rotWithShape="1">
          <a:blip xmlns:r="http://schemas.openxmlformats.org/officeDocument/2006/relationships" r:embed="rId54">
            <a:extLst>
              <a:ext uri="{28A0092B-C50C-407E-A947-70E740481C1C}">
                <a14:useLocalDpi xmlns:a14="http://schemas.microsoft.com/office/drawing/2010/main" val="0"/>
              </a:ext>
            </a:extLst>
          </a:blip>
          <a:srcRect t="87027" b="70"/>
          <a:stretch/>
        </xdr:blipFill>
        <xdr:spPr>
          <a:xfrm>
            <a:off x="6044291" y="17144999"/>
            <a:ext cx="1597152" cy="544286"/>
          </a:xfrm>
          <a:prstGeom prst="rect">
            <a:avLst/>
          </a:prstGeom>
        </xdr:spPr>
      </xdr:pic>
    </xdr:grpSp>
    <xdr:clientData/>
  </xdr:twoCellAnchor>
  <xdr:twoCellAnchor editAs="oneCell">
    <xdr:from>
      <xdr:col>13</xdr:col>
      <xdr:colOff>13607</xdr:colOff>
      <xdr:row>22</xdr:row>
      <xdr:rowOff>1</xdr:rowOff>
    </xdr:from>
    <xdr:to>
      <xdr:col>14</xdr:col>
      <xdr:colOff>13607</xdr:colOff>
      <xdr:row>22</xdr:row>
      <xdr:rowOff>557893</xdr:rowOff>
    </xdr:to>
    <xdr:pic>
      <xdr:nvPicPr>
        <xdr:cNvPr id="11" name="Picture 10">
          <a:extLst>
            <a:ext uri="{FF2B5EF4-FFF2-40B4-BE49-F238E27FC236}">
              <a16:creationId xmlns="" xmlns:a16="http://schemas.microsoft.com/office/drawing/2014/main" id="{00000000-0008-0000-0200-00000B000000}"/>
            </a:ext>
          </a:extLst>
        </xdr:cNvPr>
        <xdr:cNvPicPr>
          <a:picLocks noChangeAspect="1"/>
        </xdr:cNvPicPr>
      </xdr:nvPicPr>
      <xdr:blipFill rotWithShape="1">
        <a:blip xmlns:r="http://schemas.openxmlformats.org/officeDocument/2006/relationships" r:embed="rId54">
          <a:extLst>
            <a:ext uri="{28A0092B-C50C-407E-A947-70E740481C1C}">
              <a14:useLocalDpi xmlns:a14="http://schemas.microsoft.com/office/drawing/2010/main" val="0"/>
            </a:ext>
          </a:extLst>
        </a:blip>
        <a:srcRect t="37096" b="-1"/>
        <a:stretch/>
      </xdr:blipFill>
      <xdr:spPr>
        <a:xfrm>
          <a:off x="10749643" y="11661322"/>
          <a:ext cx="585107" cy="557892"/>
        </a:xfrm>
        <a:prstGeom prst="rect">
          <a:avLst/>
        </a:prstGeom>
      </xdr:spPr>
    </xdr:pic>
    <xdr:clientData/>
  </xdr:twoCellAnchor>
  <xdr:twoCellAnchor editAs="oneCell">
    <xdr:from>
      <xdr:col>13</xdr:col>
      <xdr:colOff>2721</xdr:colOff>
      <xdr:row>21</xdr:row>
      <xdr:rowOff>16329</xdr:rowOff>
    </xdr:from>
    <xdr:to>
      <xdr:col>14</xdr:col>
      <xdr:colOff>2721</xdr:colOff>
      <xdr:row>22</xdr:row>
      <xdr:rowOff>6184</xdr:rowOff>
    </xdr:to>
    <xdr:pic>
      <xdr:nvPicPr>
        <xdr:cNvPr id="425" name="Picture 424">
          <a:extLst>
            <a:ext uri="{FF2B5EF4-FFF2-40B4-BE49-F238E27FC236}">
              <a16:creationId xmlns="" xmlns:a16="http://schemas.microsoft.com/office/drawing/2014/main" id="{00000000-0008-0000-0200-0000A9010000}"/>
            </a:ext>
          </a:extLst>
        </xdr:cNvPr>
        <xdr:cNvPicPr>
          <a:picLocks noChangeAspect="1"/>
        </xdr:cNvPicPr>
      </xdr:nvPicPr>
      <xdr:blipFill rotWithShape="1">
        <a:blip xmlns:r="http://schemas.openxmlformats.org/officeDocument/2006/relationships" r:embed="rId54">
          <a:extLst>
            <a:ext uri="{28A0092B-C50C-407E-A947-70E740481C1C}">
              <a14:useLocalDpi xmlns:a14="http://schemas.microsoft.com/office/drawing/2010/main" val="0"/>
            </a:ext>
          </a:extLst>
        </a:blip>
        <a:srcRect t="37096" b="-1"/>
        <a:stretch/>
      </xdr:blipFill>
      <xdr:spPr>
        <a:xfrm>
          <a:off x="10738757" y="11065329"/>
          <a:ext cx="585107" cy="595991"/>
        </a:xfrm>
        <a:prstGeom prst="rect">
          <a:avLst/>
        </a:prstGeom>
      </xdr:spPr>
    </xdr:pic>
    <xdr:clientData/>
  </xdr:twoCellAnchor>
  <xdr:twoCellAnchor editAs="oneCell">
    <xdr:from>
      <xdr:col>13</xdr:col>
      <xdr:colOff>19050</xdr:colOff>
      <xdr:row>20</xdr:row>
      <xdr:rowOff>5443</xdr:rowOff>
    </xdr:from>
    <xdr:to>
      <xdr:col>14</xdr:col>
      <xdr:colOff>19050</xdr:colOff>
      <xdr:row>21</xdr:row>
      <xdr:rowOff>29934</xdr:rowOff>
    </xdr:to>
    <xdr:pic>
      <xdr:nvPicPr>
        <xdr:cNvPr id="426" name="Picture 425">
          <a:extLst>
            <a:ext uri="{FF2B5EF4-FFF2-40B4-BE49-F238E27FC236}">
              <a16:creationId xmlns="" xmlns:a16="http://schemas.microsoft.com/office/drawing/2014/main" id="{00000000-0008-0000-0200-0000AA010000}"/>
            </a:ext>
          </a:extLst>
        </xdr:cNvPr>
        <xdr:cNvPicPr>
          <a:picLocks noChangeAspect="1"/>
        </xdr:cNvPicPr>
      </xdr:nvPicPr>
      <xdr:blipFill rotWithShape="1">
        <a:blip xmlns:r="http://schemas.openxmlformats.org/officeDocument/2006/relationships" r:embed="rId54">
          <a:extLst>
            <a:ext uri="{28A0092B-C50C-407E-A947-70E740481C1C}">
              <a14:useLocalDpi xmlns:a14="http://schemas.microsoft.com/office/drawing/2010/main" val="0"/>
            </a:ext>
          </a:extLst>
        </a:blip>
        <a:srcRect t="37096" b="-1"/>
        <a:stretch/>
      </xdr:blipFill>
      <xdr:spPr>
        <a:xfrm>
          <a:off x="10755086" y="10482943"/>
          <a:ext cx="585107" cy="595991"/>
        </a:xfrm>
        <a:prstGeom prst="rect">
          <a:avLst/>
        </a:prstGeom>
      </xdr:spPr>
    </xdr:pic>
    <xdr:clientData/>
  </xdr:twoCellAnchor>
  <xdr:twoCellAnchor editAs="oneCell">
    <xdr:from>
      <xdr:col>3</xdr:col>
      <xdr:colOff>585106</xdr:colOff>
      <xdr:row>46</xdr:row>
      <xdr:rowOff>5971</xdr:rowOff>
    </xdr:from>
    <xdr:to>
      <xdr:col>5</xdr:col>
      <xdr:colOff>13607</xdr:colOff>
      <xdr:row>47</xdr:row>
      <xdr:rowOff>27214</xdr:rowOff>
    </xdr:to>
    <xdr:pic>
      <xdr:nvPicPr>
        <xdr:cNvPr id="12" name="Picture 11">
          <a:extLst>
            <a:ext uri="{FF2B5EF4-FFF2-40B4-BE49-F238E27FC236}">
              <a16:creationId xmlns="" xmlns:a16="http://schemas.microsoft.com/office/drawing/2014/main" id="{00000000-0008-0000-0200-00000C000000}"/>
            </a:ext>
          </a:extLst>
        </xdr:cNvPr>
        <xdr:cNvPicPr>
          <a:picLocks noChangeAspect="1"/>
        </xdr:cNvPicPr>
      </xdr:nvPicPr>
      <xdr:blipFill rotWithShape="1">
        <a:blip xmlns:r="http://schemas.openxmlformats.org/officeDocument/2006/relationships" r:embed="rId55">
          <a:extLst>
            <a:ext uri="{28A0092B-C50C-407E-A947-70E740481C1C}">
              <a14:useLocalDpi xmlns:a14="http://schemas.microsoft.com/office/drawing/2010/main" val="0"/>
            </a:ext>
          </a:extLst>
        </a:blip>
        <a:srcRect b="27783"/>
        <a:stretch/>
      </xdr:blipFill>
      <xdr:spPr>
        <a:xfrm>
          <a:off x="5470070" y="23260578"/>
          <a:ext cx="598716" cy="483886"/>
        </a:xfrm>
        <a:prstGeom prst="rect">
          <a:avLst/>
        </a:prstGeom>
      </xdr:spPr>
    </xdr:pic>
    <xdr:clientData/>
  </xdr:twoCellAnchor>
  <xdr:twoCellAnchor editAs="oneCell">
    <xdr:from>
      <xdr:col>3</xdr:col>
      <xdr:colOff>569838</xdr:colOff>
      <xdr:row>44</xdr:row>
      <xdr:rowOff>2720</xdr:rowOff>
    </xdr:from>
    <xdr:to>
      <xdr:col>5</xdr:col>
      <xdr:colOff>10969</xdr:colOff>
      <xdr:row>45</xdr:row>
      <xdr:rowOff>13606</xdr:rowOff>
    </xdr:to>
    <xdr:pic>
      <xdr:nvPicPr>
        <xdr:cNvPr id="427" name="Picture 426">
          <a:extLst>
            <a:ext uri="{FF2B5EF4-FFF2-40B4-BE49-F238E27FC236}">
              <a16:creationId xmlns="" xmlns:a16="http://schemas.microsoft.com/office/drawing/2014/main" id="{00000000-0008-0000-0200-0000AB010000}"/>
            </a:ext>
          </a:extLst>
        </xdr:cNvPr>
        <xdr:cNvPicPr>
          <a:picLocks noChangeAspect="1"/>
        </xdr:cNvPicPr>
      </xdr:nvPicPr>
      <xdr:blipFill rotWithShape="1">
        <a:blip xmlns:r="http://schemas.openxmlformats.org/officeDocument/2006/relationships" r:embed="rId55">
          <a:extLst>
            <a:ext uri="{28A0092B-C50C-407E-A947-70E740481C1C}">
              <a14:useLocalDpi xmlns:a14="http://schemas.microsoft.com/office/drawing/2010/main" val="0"/>
            </a:ext>
          </a:extLst>
        </a:blip>
        <a:srcRect b="75709"/>
        <a:stretch/>
      </xdr:blipFill>
      <xdr:spPr>
        <a:xfrm>
          <a:off x="5454802" y="22740256"/>
          <a:ext cx="611346" cy="255815"/>
        </a:xfrm>
        <a:prstGeom prst="rect">
          <a:avLst/>
        </a:prstGeom>
      </xdr:spPr>
    </xdr:pic>
    <xdr:clientData/>
  </xdr:twoCellAnchor>
  <xdr:twoCellAnchor editAs="oneCell">
    <xdr:from>
      <xdr:col>3</xdr:col>
      <xdr:colOff>566058</xdr:colOff>
      <xdr:row>47</xdr:row>
      <xdr:rowOff>27215</xdr:rowOff>
    </xdr:from>
    <xdr:to>
      <xdr:col>5</xdr:col>
      <xdr:colOff>13607</xdr:colOff>
      <xdr:row>48</xdr:row>
      <xdr:rowOff>27217</xdr:rowOff>
    </xdr:to>
    <xdr:pic>
      <xdr:nvPicPr>
        <xdr:cNvPr id="430" name="Picture 429">
          <a:extLst>
            <a:ext uri="{FF2B5EF4-FFF2-40B4-BE49-F238E27FC236}">
              <a16:creationId xmlns="" xmlns:a16="http://schemas.microsoft.com/office/drawing/2014/main" id="{00000000-0008-0000-0200-0000AE010000}"/>
            </a:ext>
          </a:extLst>
        </xdr:cNvPr>
        <xdr:cNvPicPr>
          <a:picLocks noChangeAspect="1"/>
        </xdr:cNvPicPr>
      </xdr:nvPicPr>
      <xdr:blipFill rotWithShape="1">
        <a:blip xmlns:r="http://schemas.openxmlformats.org/officeDocument/2006/relationships" r:embed="rId55">
          <a:extLst>
            <a:ext uri="{28A0092B-C50C-407E-A947-70E740481C1C}">
              <a14:useLocalDpi xmlns:a14="http://schemas.microsoft.com/office/drawing/2010/main" val="0"/>
            </a:ext>
          </a:extLst>
        </a:blip>
        <a:srcRect t="25511" b="26189"/>
        <a:stretch/>
      </xdr:blipFill>
      <xdr:spPr>
        <a:xfrm>
          <a:off x="5451022" y="23744465"/>
          <a:ext cx="617764" cy="462644"/>
        </a:xfrm>
        <a:prstGeom prst="rect">
          <a:avLst/>
        </a:prstGeom>
      </xdr:spPr>
    </xdr:pic>
    <xdr:clientData/>
  </xdr:twoCellAnchor>
  <xdr:twoCellAnchor editAs="oneCell">
    <xdr:from>
      <xdr:col>4</xdr:col>
      <xdr:colOff>1060</xdr:colOff>
      <xdr:row>45</xdr:row>
      <xdr:rowOff>19049</xdr:rowOff>
    </xdr:from>
    <xdr:to>
      <xdr:col>5</xdr:col>
      <xdr:colOff>27298</xdr:colOff>
      <xdr:row>46</xdr:row>
      <xdr:rowOff>2721</xdr:rowOff>
    </xdr:to>
    <xdr:pic>
      <xdr:nvPicPr>
        <xdr:cNvPr id="432" name="Picture 431">
          <a:extLst>
            <a:ext uri="{FF2B5EF4-FFF2-40B4-BE49-F238E27FC236}">
              <a16:creationId xmlns="" xmlns:a16="http://schemas.microsoft.com/office/drawing/2014/main" id="{00000000-0008-0000-0200-0000B0010000}"/>
            </a:ext>
          </a:extLst>
        </xdr:cNvPr>
        <xdr:cNvPicPr>
          <a:picLocks noChangeAspect="1"/>
        </xdr:cNvPicPr>
      </xdr:nvPicPr>
      <xdr:blipFill rotWithShape="1">
        <a:blip xmlns:r="http://schemas.openxmlformats.org/officeDocument/2006/relationships" r:embed="rId55">
          <a:extLst>
            <a:ext uri="{28A0092B-C50C-407E-A947-70E740481C1C}">
              <a14:useLocalDpi xmlns:a14="http://schemas.microsoft.com/office/drawing/2010/main" val="0"/>
            </a:ext>
          </a:extLst>
        </a:blip>
        <a:srcRect b="75709"/>
        <a:stretch/>
      </xdr:blipFill>
      <xdr:spPr>
        <a:xfrm>
          <a:off x="5471131" y="23001513"/>
          <a:ext cx="611346" cy="255815"/>
        </a:xfrm>
        <a:prstGeom prst="rect">
          <a:avLst/>
        </a:prstGeom>
      </xdr:spPr>
    </xdr:pic>
    <xdr:clientData/>
  </xdr:twoCellAnchor>
  <xdr:twoCellAnchor editAs="oneCell">
    <xdr:from>
      <xdr:col>3</xdr:col>
      <xdr:colOff>575281</xdr:colOff>
      <xdr:row>48</xdr:row>
      <xdr:rowOff>8163</xdr:rowOff>
    </xdr:from>
    <xdr:to>
      <xdr:col>5</xdr:col>
      <xdr:colOff>16412</xdr:colOff>
      <xdr:row>49</xdr:row>
      <xdr:rowOff>27214</xdr:rowOff>
    </xdr:to>
    <xdr:pic>
      <xdr:nvPicPr>
        <xdr:cNvPr id="433" name="Picture 432">
          <a:extLst>
            <a:ext uri="{FF2B5EF4-FFF2-40B4-BE49-F238E27FC236}">
              <a16:creationId xmlns="" xmlns:a16="http://schemas.microsoft.com/office/drawing/2014/main" id="{00000000-0008-0000-0200-0000B1010000}"/>
            </a:ext>
          </a:extLst>
        </xdr:cNvPr>
        <xdr:cNvPicPr>
          <a:picLocks noChangeAspect="1"/>
        </xdr:cNvPicPr>
      </xdr:nvPicPr>
      <xdr:blipFill rotWithShape="1">
        <a:blip xmlns:r="http://schemas.openxmlformats.org/officeDocument/2006/relationships" r:embed="rId55">
          <a:extLst>
            <a:ext uri="{28A0092B-C50C-407E-A947-70E740481C1C}">
              <a14:useLocalDpi xmlns:a14="http://schemas.microsoft.com/office/drawing/2010/main" val="0"/>
            </a:ext>
          </a:extLst>
        </a:blip>
        <a:srcRect b="75709"/>
        <a:stretch/>
      </xdr:blipFill>
      <xdr:spPr>
        <a:xfrm>
          <a:off x="5460245" y="24188056"/>
          <a:ext cx="611346" cy="304801"/>
        </a:xfrm>
        <a:prstGeom prst="rect">
          <a:avLst/>
        </a:prstGeom>
      </xdr:spPr>
    </xdr:pic>
    <xdr:clientData/>
  </xdr:twoCellAnchor>
  <xdr:twoCellAnchor editAs="oneCell">
    <xdr:from>
      <xdr:col>3</xdr:col>
      <xdr:colOff>578003</xdr:colOff>
      <xdr:row>49</xdr:row>
      <xdr:rowOff>13608</xdr:rowOff>
    </xdr:from>
    <xdr:to>
      <xdr:col>5</xdr:col>
      <xdr:colOff>19134</xdr:colOff>
      <xdr:row>50</xdr:row>
      <xdr:rowOff>2474</xdr:rowOff>
    </xdr:to>
    <xdr:pic>
      <xdr:nvPicPr>
        <xdr:cNvPr id="434" name="Picture 433">
          <a:extLst>
            <a:ext uri="{FF2B5EF4-FFF2-40B4-BE49-F238E27FC236}">
              <a16:creationId xmlns="" xmlns:a16="http://schemas.microsoft.com/office/drawing/2014/main" id="{00000000-0008-0000-0200-0000B2010000}"/>
            </a:ext>
          </a:extLst>
        </xdr:cNvPr>
        <xdr:cNvPicPr>
          <a:picLocks noChangeAspect="1"/>
        </xdr:cNvPicPr>
      </xdr:nvPicPr>
      <xdr:blipFill rotWithShape="1">
        <a:blip xmlns:r="http://schemas.openxmlformats.org/officeDocument/2006/relationships" r:embed="rId55">
          <a:extLst>
            <a:ext uri="{28A0092B-C50C-407E-A947-70E740481C1C}">
              <a14:useLocalDpi xmlns:a14="http://schemas.microsoft.com/office/drawing/2010/main" val="0"/>
            </a:ext>
          </a:extLst>
        </a:blip>
        <a:srcRect t="72872" b="18"/>
        <a:stretch/>
      </xdr:blipFill>
      <xdr:spPr>
        <a:xfrm>
          <a:off x="5462967" y="24479251"/>
          <a:ext cx="611346" cy="421820"/>
        </a:xfrm>
        <a:prstGeom prst="rect">
          <a:avLst/>
        </a:prstGeom>
      </xdr:spPr>
    </xdr:pic>
    <xdr:clientData/>
  </xdr:twoCellAnchor>
  <xdr:twoCellAnchor editAs="oneCell">
    <xdr:from>
      <xdr:col>3</xdr:col>
      <xdr:colOff>13607</xdr:colOff>
      <xdr:row>50</xdr:row>
      <xdr:rowOff>258536</xdr:rowOff>
    </xdr:from>
    <xdr:to>
      <xdr:col>4</xdr:col>
      <xdr:colOff>0</xdr:colOff>
      <xdr:row>52</xdr:row>
      <xdr:rowOff>13608</xdr:rowOff>
    </xdr:to>
    <xdr:pic>
      <xdr:nvPicPr>
        <xdr:cNvPr id="13" name="Picture 12">
          <a:extLst>
            <a:ext uri="{FF2B5EF4-FFF2-40B4-BE49-F238E27FC236}">
              <a16:creationId xmlns="" xmlns:a16="http://schemas.microsoft.com/office/drawing/2014/main" id="{00000000-0008-0000-0200-00000D000000}"/>
            </a:ext>
          </a:extLst>
        </xdr:cNvPr>
        <xdr:cNvPicPr>
          <a:picLocks noChangeAspect="1"/>
        </xdr:cNvPicPr>
      </xdr:nvPicPr>
      <xdr:blipFill>
        <a:blip xmlns:r="http://schemas.openxmlformats.org/officeDocument/2006/relationships" r:embed="rId56">
          <a:extLst>
            <a:ext uri="{28A0092B-C50C-407E-A947-70E740481C1C}">
              <a14:useLocalDpi xmlns:a14="http://schemas.microsoft.com/office/drawing/2010/main" val="0"/>
            </a:ext>
          </a:extLst>
        </a:blip>
        <a:stretch>
          <a:fillRect/>
        </a:stretch>
      </xdr:blipFill>
      <xdr:spPr>
        <a:xfrm>
          <a:off x="4898571" y="25159607"/>
          <a:ext cx="571500" cy="462643"/>
        </a:xfrm>
        <a:prstGeom prst="rect">
          <a:avLst/>
        </a:prstGeom>
      </xdr:spPr>
    </xdr:pic>
    <xdr:clientData/>
  </xdr:twoCellAnchor>
  <xdr:twoCellAnchor editAs="oneCell">
    <xdr:from>
      <xdr:col>3</xdr:col>
      <xdr:colOff>16329</xdr:colOff>
      <xdr:row>52</xdr:row>
      <xdr:rowOff>2721</xdr:rowOff>
    </xdr:from>
    <xdr:to>
      <xdr:col>4</xdr:col>
      <xdr:colOff>2722</xdr:colOff>
      <xdr:row>53</xdr:row>
      <xdr:rowOff>29935</xdr:rowOff>
    </xdr:to>
    <xdr:pic>
      <xdr:nvPicPr>
        <xdr:cNvPr id="435" name="Picture 434">
          <a:extLst>
            <a:ext uri="{FF2B5EF4-FFF2-40B4-BE49-F238E27FC236}">
              <a16:creationId xmlns="" xmlns:a16="http://schemas.microsoft.com/office/drawing/2014/main" id="{00000000-0008-0000-0200-0000B3010000}"/>
            </a:ext>
          </a:extLst>
        </xdr:cNvPr>
        <xdr:cNvPicPr>
          <a:picLocks noChangeAspect="1"/>
        </xdr:cNvPicPr>
      </xdr:nvPicPr>
      <xdr:blipFill>
        <a:blip xmlns:r="http://schemas.openxmlformats.org/officeDocument/2006/relationships" r:embed="rId56">
          <a:extLst>
            <a:ext uri="{28A0092B-C50C-407E-A947-70E740481C1C}">
              <a14:useLocalDpi xmlns:a14="http://schemas.microsoft.com/office/drawing/2010/main" val="0"/>
            </a:ext>
          </a:extLst>
        </a:blip>
        <a:stretch>
          <a:fillRect/>
        </a:stretch>
      </xdr:blipFill>
      <xdr:spPr>
        <a:xfrm>
          <a:off x="4901293" y="25611364"/>
          <a:ext cx="571500" cy="462643"/>
        </a:xfrm>
        <a:prstGeom prst="rect">
          <a:avLst/>
        </a:prstGeom>
      </xdr:spPr>
    </xdr:pic>
    <xdr:clientData/>
  </xdr:twoCellAnchor>
  <xdr:twoCellAnchor editAs="oneCell">
    <xdr:from>
      <xdr:col>3</xdr:col>
      <xdr:colOff>19050</xdr:colOff>
      <xdr:row>53</xdr:row>
      <xdr:rowOff>32657</xdr:rowOff>
    </xdr:from>
    <xdr:to>
      <xdr:col>4</xdr:col>
      <xdr:colOff>5443</xdr:colOff>
      <xdr:row>53</xdr:row>
      <xdr:rowOff>598715</xdr:rowOff>
    </xdr:to>
    <xdr:pic>
      <xdr:nvPicPr>
        <xdr:cNvPr id="436" name="Picture 435">
          <a:extLst>
            <a:ext uri="{FF2B5EF4-FFF2-40B4-BE49-F238E27FC236}">
              <a16:creationId xmlns="" xmlns:a16="http://schemas.microsoft.com/office/drawing/2014/main" id="{00000000-0008-0000-0200-0000B4010000}"/>
            </a:ext>
          </a:extLst>
        </xdr:cNvPr>
        <xdr:cNvPicPr>
          <a:picLocks noChangeAspect="1"/>
        </xdr:cNvPicPr>
      </xdr:nvPicPr>
      <xdr:blipFill>
        <a:blip xmlns:r="http://schemas.openxmlformats.org/officeDocument/2006/relationships" r:embed="rId56">
          <a:extLst>
            <a:ext uri="{28A0092B-C50C-407E-A947-70E740481C1C}">
              <a14:useLocalDpi xmlns:a14="http://schemas.microsoft.com/office/drawing/2010/main" val="0"/>
            </a:ext>
          </a:extLst>
        </a:blip>
        <a:stretch>
          <a:fillRect/>
        </a:stretch>
      </xdr:blipFill>
      <xdr:spPr>
        <a:xfrm>
          <a:off x="4904014" y="26076728"/>
          <a:ext cx="571500" cy="566058"/>
        </a:xfrm>
        <a:prstGeom prst="rect">
          <a:avLst/>
        </a:prstGeom>
      </xdr:spPr>
    </xdr:pic>
    <xdr:clientData/>
  </xdr:twoCellAnchor>
  <xdr:twoCellAnchor editAs="oneCell">
    <xdr:from>
      <xdr:col>5</xdr:col>
      <xdr:colOff>-1</xdr:colOff>
      <xdr:row>55</xdr:row>
      <xdr:rowOff>0</xdr:rowOff>
    </xdr:from>
    <xdr:to>
      <xdr:col>6</xdr:col>
      <xdr:colOff>16762</xdr:colOff>
      <xdr:row>56</xdr:row>
      <xdr:rowOff>13607</xdr:rowOff>
    </xdr:to>
    <xdr:pic>
      <xdr:nvPicPr>
        <xdr:cNvPr id="14" name="Picture 13">
          <a:extLst>
            <a:ext uri="{FF2B5EF4-FFF2-40B4-BE49-F238E27FC236}">
              <a16:creationId xmlns="" xmlns:a16="http://schemas.microsoft.com/office/drawing/2014/main" id="{00000000-0008-0000-0200-00000E000000}"/>
            </a:ext>
          </a:extLst>
        </xdr:cNvPr>
        <xdr:cNvPicPr>
          <a:picLocks noChangeAspect="1"/>
        </xdr:cNvPicPr>
      </xdr:nvPicPr>
      <xdr:blipFill rotWithShape="1">
        <a:blip xmlns:r="http://schemas.openxmlformats.org/officeDocument/2006/relationships" r:embed="rId53">
          <a:extLst>
            <a:ext uri="{28A0092B-C50C-407E-A947-70E740481C1C}">
              <a14:useLocalDpi xmlns:a14="http://schemas.microsoft.com/office/drawing/2010/main" val="0"/>
            </a:ext>
          </a:extLst>
        </a:blip>
        <a:srcRect b="81985"/>
        <a:stretch/>
      </xdr:blipFill>
      <xdr:spPr>
        <a:xfrm>
          <a:off x="6055178" y="26901321"/>
          <a:ext cx="601870" cy="449036"/>
        </a:xfrm>
        <a:prstGeom prst="rect">
          <a:avLst/>
        </a:prstGeom>
      </xdr:spPr>
    </xdr:pic>
    <xdr:clientData/>
  </xdr:twoCellAnchor>
  <xdr:twoCellAnchor editAs="oneCell">
    <xdr:from>
      <xdr:col>5</xdr:col>
      <xdr:colOff>2722</xdr:colOff>
      <xdr:row>55</xdr:row>
      <xdr:rowOff>421821</xdr:rowOff>
    </xdr:from>
    <xdr:to>
      <xdr:col>6</xdr:col>
      <xdr:colOff>19485</xdr:colOff>
      <xdr:row>57</xdr:row>
      <xdr:rowOff>16327</xdr:rowOff>
    </xdr:to>
    <xdr:pic>
      <xdr:nvPicPr>
        <xdr:cNvPr id="437" name="Picture 436">
          <a:extLst>
            <a:ext uri="{FF2B5EF4-FFF2-40B4-BE49-F238E27FC236}">
              <a16:creationId xmlns="" xmlns:a16="http://schemas.microsoft.com/office/drawing/2014/main" id="{00000000-0008-0000-0200-0000B5010000}"/>
            </a:ext>
          </a:extLst>
        </xdr:cNvPr>
        <xdr:cNvPicPr>
          <a:picLocks noChangeAspect="1"/>
        </xdr:cNvPicPr>
      </xdr:nvPicPr>
      <xdr:blipFill rotWithShape="1">
        <a:blip xmlns:r="http://schemas.openxmlformats.org/officeDocument/2006/relationships" r:embed="rId53">
          <a:extLst>
            <a:ext uri="{28A0092B-C50C-407E-A947-70E740481C1C}">
              <a14:useLocalDpi xmlns:a14="http://schemas.microsoft.com/office/drawing/2010/main" val="0"/>
            </a:ext>
          </a:extLst>
        </a:blip>
        <a:srcRect b="81985"/>
        <a:stretch/>
      </xdr:blipFill>
      <xdr:spPr>
        <a:xfrm>
          <a:off x="6057901" y="27323142"/>
          <a:ext cx="601870" cy="274863"/>
        </a:xfrm>
        <a:prstGeom prst="rect">
          <a:avLst/>
        </a:prstGeom>
      </xdr:spPr>
    </xdr:pic>
    <xdr:clientData/>
  </xdr:twoCellAnchor>
  <xdr:twoCellAnchor editAs="oneCell">
    <xdr:from>
      <xdr:col>5</xdr:col>
      <xdr:colOff>5445</xdr:colOff>
      <xdr:row>57</xdr:row>
      <xdr:rowOff>2719</xdr:rowOff>
    </xdr:from>
    <xdr:to>
      <xdr:col>6</xdr:col>
      <xdr:colOff>22208</xdr:colOff>
      <xdr:row>57</xdr:row>
      <xdr:rowOff>639535</xdr:rowOff>
    </xdr:to>
    <xdr:pic>
      <xdr:nvPicPr>
        <xdr:cNvPr id="438" name="Picture 437">
          <a:extLst>
            <a:ext uri="{FF2B5EF4-FFF2-40B4-BE49-F238E27FC236}">
              <a16:creationId xmlns="" xmlns:a16="http://schemas.microsoft.com/office/drawing/2014/main" id="{00000000-0008-0000-0200-0000B6010000}"/>
            </a:ext>
          </a:extLst>
        </xdr:cNvPr>
        <xdr:cNvPicPr>
          <a:picLocks noChangeAspect="1"/>
        </xdr:cNvPicPr>
      </xdr:nvPicPr>
      <xdr:blipFill rotWithShape="1">
        <a:blip xmlns:r="http://schemas.openxmlformats.org/officeDocument/2006/relationships" r:embed="rId53">
          <a:extLst>
            <a:ext uri="{28A0092B-C50C-407E-A947-70E740481C1C}">
              <a14:useLocalDpi xmlns:a14="http://schemas.microsoft.com/office/drawing/2010/main" val="0"/>
            </a:ext>
          </a:extLst>
        </a:blip>
        <a:srcRect b="81985"/>
        <a:stretch/>
      </xdr:blipFill>
      <xdr:spPr>
        <a:xfrm>
          <a:off x="6060624" y="30020076"/>
          <a:ext cx="601870" cy="636816"/>
        </a:xfrm>
        <a:prstGeom prst="rect">
          <a:avLst/>
        </a:prstGeom>
      </xdr:spPr>
    </xdr:pic>
    <xdr:clientData/>
  </xdr:twoCellAnchor>
  <xdr:twoCellAnchor editAs="oneCell">
    <xdr:from>
      <xdr:col>4</xdr:col>
      <xdr:colOff>579667</xdr:colOff>
      <xdr:row>57</xdr:row>
      <xdr:rowOff>644976</xdr:rowOff>
    </xdr:from>
    <xdr:to>
      <xdr:col>6</xdr:col>
      <xdr:colOff>11322</xdr:colOff>
      <xdr:row>58</xdr:row>
      <xdr:rowOff>666749</xdr:rowOff>
    </xdr:to>
    <xdr:pic>
      <xdr:nvPicPr>
        <xdr:cNvPr id="439" name="Picture 438">
          <a:extLst>
            <a:ext uri="{FF2B5EF4-FFF2-40B4-BE49-F238E27FC236}">
              <a16:creationId xmlns="" xmlns:a16="http://schemas.microsoft.com/office/drawing/2014/main" id="{00000000-0008-0000-0200-0000B7010000}"/>
            </a:ext>
          </a:extLst>
        </xdr:cNvPr>
        <xdr:cNvPicPr>
          <a:picLocks noChangeAspect="1"/>
        </xdr:cNvPicPr>
      </xdr:nvPicPr>
      <xdr:blipFill rotWithShape="1">
        <a:blip xmlns:r="http://schemas.openxmlformats.org/officeDocument/2006/relationships" r:embed="rId53">
          <a:extLst>
            <a:ext uri="{28A0092B-C50C-407E-A947-70E740481C1C}">
              <a14:useLocalDpi xmlns:a14="http://schemas.microsoft.com/office/drawing/2010/main" val="0"/>
            </a:ext>
          </a:extLst>
        </a:blip>
        <a:srcRect b="81985"/>
        <a:stretch/>
      </xdr:blipFill>
      <xdr:spPr>
        <a:xfrm>
          <a:off x="6049738" y="28226655"/>
          <a:ext cx="601870" cy="674916"/>
        </a:xfrm>
        <a:prstGeom prst="rect">
          <a:avLst/>
        </a:prstGeom>
      </xdr:spPr>
    </xdr:pic>
    <xdr:clientData/>
  </xdr:twoCellAnchor>
  <xdr:twoCellAnchor editAs="oneCell">
    <xdr:from>
      <xdr:col>6</xdr:col>
      <xdr:colOff>0</xdr:colOff>
      <xdr:row>60</xdr:row>
      <xdr:rowOff>13607</xdr:rowOff>
    </xdr:from>
    <xdr:to>
      <xdr:col>7</xdr:col>
      <xdr:colOff>13607</xdr:colOff>
      <xdr:row>61</xdr:row>
      <xdr:rowOff>13608</xdr:rowOff>
    </xdr:to>
    <xdr:pic>
      <xdr:nvPicPr>
        <xdr:cNvPr id="15" name="Picture 14">
          <a:extLst>
            <a:ext uri="{FF2B5EF4-FFF2-40B4-BE49-F238E27FC236}">
              <a16:creationId xmlns="" xmlns:a16="http://schemas.microsoft.com/office/drawing/2014/main" id="{00000000-0008-0000-0200-00000F000000}"/>
            </a:ext>
          </a:extLst>
        </xdr:cNvPr>
        <xdr:cNvPicPr>
          <a:picLocks noChangeAspect="1"/>
        </xdr:cNvPicPr>
      </xdr:nvPicPr>
      <xdr:blipFill rotWithShape="1">
        <a:blip xmlns:r="http://schemas.openxmlformats.org/officeDocument/2006/relationships" r:embed="rId53">
          <a:extLst>
            <a:ext uri="{28A0092B-C50C-407E-A947-70E740481C1C}">
              <a14:useLocalDpi xmlns:a14="http://schemas.microsoft.com/office/drawing/2010/main" val="0"/>
            </a:ext>
          </a:extLst>
        </a:blip>
        <a:srcRect t="18894" b="34090"/>
        <a:stretch/>
      </xdr:blipFill>
      <xdr:spPr>
        <a:xfrm>
          <a:off x="6640286" y="29119286"/>
          <a:ext cx="598714" cy="462644"/>
        </a:xfrm>
        <a:prstGeom prst="rect">
          <a:avLst/>
        </a:prstGeom>
      </xdr:spPr>
    </xdr:pic>
    <xdr:clientData/>
  </xdr:twoCellAnchor>
  <xdr:twoCellAnchor editAs="oneCell">
    <xdr:from>
      <xdr:col>6</xdr:col>
      <xdr:colOff>2721</xdr:colOff>
      <xdr:row>61</xdr:row>
      <xdr:rowOff>16329</xdr:rowOff>
    </xdr:from>
    <xdr:to>
      <xdr:col>7</xdr:col>
      <xdr:colOff>16328</xdr:colOff>
      <xdr:row>62</xdr:row>
      <xdr:rowOff>0</xdr:rowOff>
    </xdr:to>
    <xdr:pic>
      <xdr:nvPicPr>
        <xdr:cNvPr id="452" name="Picture 451">
          <a:extLst>
            <a:ext uri="{FF2B5EF4-FFF2-40B4-BE49-F238E27FC236}">
              <a16:creationId xmlns="" xmlns:a16="http://schemas.microsoft.com/office/drawing/2014/main" id="{00000000-0008-0000-0200-0000C4010000}"/>
            </a:ext>
          </a:extLst>
        </xdr:cNvPr>
        <xdr:cNvPicPr>
          <a:picLocks noChangeAspect="1"/>
        </xdr:cNvPicPr>
      </xdr:nvPicPr>
      <xdr:blipFill rotWithShape="1">
        <a:blip xmlns:r="http://schemas.openxmlformats.org/officeDocument/2006/relationships" r:embed="rId53">
          <a:extLst>
            <a:ext uri="{28A0092B-C50C-407E-A947-70E740481C1C}">
              <a14:useLocalDpi xmlns:a14="http://schemas.microsoft.com/office/drawing/2010/main" val="0"/>
            </a:ext>
          </a:extLst>
        </a:blip>
        <a:srcRect t="18894" b="34090"/>
        <a:stretch/>
      </xdr:blipFill>
      <xdr:spPr>
        <a:xfrm>
          <a:off x="6643007" y="29584650"/>
          <a:ext cx="598714" cy="609600"/>
        </a:xfrm>
        <a:prstGeom prst="rect">
          <a:avLst/>
        </a:prstGeom>
      </xdr:spPr>
    </xdr:pic>
    <xdr:clientData/>
  </xdr:twoCellAnchor>
  <xdr:twoCellAnchor editAs="oneCell">
    <xdr:from>
      <xdr:col>6</xdr:col>
      <xdr:colOff>5443</xdr:colOff>
      <xdr:row>62</xdr:row>
      <xdr:rowOff>19050</xdr:rowOff>
    </xdr:from>
    <xdr:to>
      <xdr:col>7</xdr:col>
      <xdr:colOff>19050</xdr:colOff>
      <xdr:row>63</xdr:row>
      <xdr:rowOff>27215</xdr:rowOff>
    </xdr:to>
    <xdr:pic>
      <xdr:nvPicPr>
        <xdr:cNvPr id="465" name="Picture 464">
          <a:extLst>
            <a:ext uri="{FF2B5EF4-FFF2-40B4-BE49-F238E27FC236}">
              <a16:creationId xmlns="" xmlns:a16="http://schemas.microsoft.com/office/drawing/2014/main" id="{00000000-0008-0000-0200-0000D1010000}"/>
            </a:ext>
          </a:extLst>
        </xdr:cNvPr>
        <xdr:cNvPicPr>
          <a:picLocks noChangeAspect="1"/>
        </xdr:cNvPicPr>
      </xdr:nvPicPr>
      <xdr:blipFill rotWithShape="1">
        <a:blip xmlns:r="http://schemas.openxmlformats.org/officeDocument/2006/relationships" r:embed="rId53">
          <a:extLst>
            <a:ext uri="{28A0092B-C50C-407E-A947-70E740481C1C}">
              <a14:useLocalDpi xmlns:a14="http://schemas.microsoft.com/office/drawing/2010/main" val="0"/>
            </a:ext>
          </a:extLst>
        </a:blip>
        <a:srcRect t="18894" b="34090"/>
        <a:stretch/>
      </xdr:blipFill>
      <xdr:spPr>
        <a:xfrm>
          <a:off x="6645729" y="30213300"/>
          <a:ext cx="598714" cy="470807"/>
        </a:xfrm>
        <a:prstGeom prst="rect">
          <a:avLst/>
        </a:prstGeom>
      </xdr:spPr>
    </xdr:pic>
    <xdr:clientData/>
  </xdr:twoCellAnchor>
  <xdr:twoCellAnchor editAs="oneCell">
    <xdr:from>
      <xdr:col>5</xdr:col>
      <xdr:colOff>579665</xdr:colOff>
      <xdr:row>63</xdr:row>
      <xdr:rowOff>21771</xdr:rowOff>
    </xdr:from>
    <xdr:to>
      <xdr:col>7</xdr:col>
      <xdr:colOff>8165</xdr:colOff>
      <xdr:row>64</xdr:row>
      <xdr:rowOff>13607</xdr:rowOff>
    </xdr:to>
    <xdr:pic>
      <xdr:nvPicPr>
        <xdr:cNvPr id="466" name="Picture 465">
          <a:extLst>
            <a:ext uri="{FF2B5EF4-FFF2-40B4-BE49-F238E27FC236}">
              <a16:creationId xmlns="" xmlns:a16="http://schemas.microsoft.com/office/drawing/2014/main" id="{00000000-0008-0000-0200-0000D2010000}"/>
            </a:ext>
          </a:extLst>
        </xdr:cNvPr>
        <xdr:cNvPicPr>
          <a:picLocks noChangeAspect="1"/>
        </xdr:cNvPicPr>
      </xdr:nvPicPr>
      <xdr:blipFill rotWithShape="1">
        <a:blip xmlns:r="http://schemas.openxmlformats.org/officeDocument/2006/relationships" r:embed="rId53">
          <a:extLst>
            <a:ext uri="{28A0092B-C50C-407E-A947-70E740481C1C}">
              <a14:useLocalDpi xmlns:a14="http://schemas.microsoft.com/office/drawing/2010/main" val="0"/>
            </a:ext>
          </a:extLst>
        </a:blip>
        <a:srcRect t="18894" b="34090"/>
        <a:stretch/>
      </xdr:blipFill>
      <xdr:spPr>
        <a:xfrm>
          <a:off x="6634844" y="30678664"/>
          <a:ext cx="598714" cy="563336"/>
        </a:xfrm>
        <a:prstGeom prst="rect">
          <a:avLst/>
        </a:prstGeom>
      </xdr:spPr>
    </xdr:pic>
    <xdr:clientData/>
  </xdr:twoCellAnchor>
  <xdr:twoCellAnchor editAs="oneCell">
    <xdr:from>
      <xdr:col>21</xdr:col>
      <xdr:colOff>573930</xdr:colOff>
      <xdr:row>65</xdr:row>
      <xdr:rowOff>0</xdr:rowOff>
    </xdr:from>
    <xdr:to>
      <xdr:col>23</xdr:col>
      <xdr:colOff>0</xdr:colOff>
      <xdr:row>66</xdr:row>
      <xdr:rowOff>27215</xdr:rowOff>
    </xdr:to>
    <xdr:pic>
      <xdr:nvPicPr>
        <xdr:cNvPr id="9" name="Picture 8">
          <a:extLst>
            <a:ext uri="{FF2B5EF4-FFF2-40B4-BE49-F238E27FC236}">
              <a16:creationId xmlns="" xmlns:a16="http://schemas.microsoft.com/office/drawing/2014/main" id="{00000000-0008-0000-0200-000009000000}"/>
            </a:ext>
          </a:extLst>
        </xdr:cNvPr>
        <xdr:cNvPicPr>
          <a:picLocks noChangeAspect="1"/>
        </xdr:cNvPicPr>
      </xdr:nvPicPr>
      <xdr:blipFill rotWithShape="1">
        <a:blip xmlns:r="http://schemas.openxmlformats.org/officeDocument/2006/relationships" r:embed="rId57">
          <a:extLst>
            <a:ext uri="{28A0092B-C50C-407E-A947-70E740481C1C}">
              <a14:useLocalDpi xmlns:a14="http://schemas.microsoft.com/office/drawing/2010/main" val="0"/>
            </a:ext>
          </a:extLst>
        </a:blip>
        <a:srcRect t="11533" b="67498"/>
        <a:stretch/>
      </xdr:blipFill>
      <xdr:spPr>
        <a:xfrm>
          <a:off x="15990823" y="31854321"/>
          <a:ext cx="596284" cy="449036"/>
        </a:xfrm>
        <a:prstGeom prst="rect">
          <a:avLst/>
        </a:prstGeom>
      </xdr:spPr>
    </xdr:pic>
    <xdr:clientData/>
  </xdr:twoCellAnchor>
  <xdr:twoCellAnchor editAs="oneCell">
    <xdr:from>
      <xdr:col>11</xdr:col>
      <xdr:colOff>13608</xdr:colOff>
      <xdr:row>34</xdr:row>
      <xdr:rowOff>13606</xdr:rowOff>
    </xdr:from>
    <xdr:to>
      <xdr:col>12</xdr:col>
      <xdr:colOff>15150</xdr:colOff>
      <xdr:row>34</xdr:row>
      <xdr:rowOff>762000</xdr:rowOff>
    </xdr:to>
    <xdr:pic>
      <xdr:nvPicPr>
        <xdr:cNvPr id="16" name="Picture 15">
          <a:extLst>
            <a:ext uri="{FF2B5EF4-FFF2-40B4-BE49-F238E27FC236}">
              <a16:creationId xmlns="" xmlns:a16="http://schemas.microsoft.com/office/drawing/2014/main" id="{00000000-0008-0000-0200-000010000000}"/>
            </a:ext>
          </a:extLst>
        </xdr:cNvPr>
        <xdr:cNvPicPr>
          <a:picLocks noChangeAspect="1"/>
        </xdr:cNvPicPr>
      </xdr:nvPicPr>
      <xdr:blipFill rotWithShape="1">
        <a:blip xmlns:r="http://schemas.openxmlformats.org/officeDocument/2006/relationships" r:embed="rId52">
          <a:extLst>
            <a:ext uri="{28A0092B-C50C-407E-A947-70E740481C1C}">
              <a14:useLocalDpi xmlns:a14="http://schemas.microsoft.com/office/drawing/2010/main" val="0"/>
            </a:ext>
          </a:extLst>
        </a:blip>
        <a:srcRect t="72298"/>
        <a:stretch/>
      </xdr:blipFill>
      <xdr:spPr>
        <a:xfrm>
          <a:off x="9579429" y="19907249"/>
          <a:ext cx="586650" cy="748394"/>
        </a:xfrm>
        <a:prstGeom prst="rect">
          <a:avLst/>
        </a:prstGeom>
      </xdr:spPr>
    </xdr:pic>
    <xdr:clientData/>
  </xdr:twoCellAnchor>
  <xdr:twoCellAnchor editAs="oneCell">
    <xdr:from>
      <xdr:col>12</xdr:col>
      <xdr:colOff>13607</xdr:colOff>
      <xdr:row>34</xdr:row>
      <xdr:rowOff>13607</xdr:rowOff>
    </xdr:from>
    <xdr:to>
      <xdr:col>13</xdr:col>
      <xdr:colOff>40822</xdr:colOff>
      <xdr:row>35</xdr:row>
      <xdr:rowOff>13607</xdr:rowOff>
    </xdr:to>
    <xdr:pic>
      <xdr:nvPicPr>
        <xdr:cNvPr id="17" name="Picture 16">
          <a:extLst>
            <a:ext uri="{FF2B5EF4-FFF2-40B4-BE49-F238E27FC236}">
              <a16:creationId xmlns="" xmlns:a16="http://schemas.microsoft.com/office/drawing/2014/main" id="{00000000-0008-0000-0200-000011000000}"/>
            </a:ext>
          </a:extLst>
        </xdr:cNvPr>
        <xdr:cNvPicPr>
          <a:picLocks noChangeAspect="1"/>
        </xdr:cNvPicPr>
      </xdr:nvPicPr>
      <xdr:blipFill rotWithShape="1">
        <a:blip xmlns:r="http://schemas.openxmlformats.org/officeDocument/2006/relationships" r:embed="rId54">
          <a:extLst>
            <a:ext uri="{28A0092B-C50C-407E-A947-70E740481C1C}">
              <a14:useLocalDpi xmlns:a14="http://schemas.microsoft.com/office/drawing/2010/main" val="0"/>
            </a:ext>
          </a:extLst>
        </a:blip>
        <a:srcRect b="75163"/>
        <a:stretch/>
      </xdr:blipFill>
      <xdr:spPr>
        <a:xfrm>
          <a:off x="10164536" y="19907250"/>
          <a:ext cx="612322" cy="775607"/>
        </a:xfrm>
        <a:prstGeom prst="rect">
          <a:avLst/>
        </a:prstGeom>
      </xdr:spPr>
    </xdr:pic>
    <xdr:clientData/>
  </xdr:twoCellAnchor>
  <xdr:twoCellAnchor editAs="oneCell">
    <xdr:from>
      <xdr:col>13</xdr:col>
      <xdr:colOff>2722</xdr:colOff>
      <xdr:row>34</xdr:row>
      <xdr:rowOff>0</xdr:rowOff>
    </xdr:from>
    <xdr:to>
      <xdr:col>14</xdr:col>
      <xdr:colOff>29937</xdr:colOff>
      <xdr:row>35</xdr:row>
      <xdr:rowOff>27214</xdr:rowOff>
    </xdr:to>
    <xdr:pic>
      <xdr:nvPicPr>
        <xdr:cNvPr id="327" name="Picture 326">
          <a:extLst>
            <a:ext uri="{FF2B5EF4-FFF2-40B4-BE49-F238E27FC236}">
              <a16:creationId xmlns="" xmlns:a16="http://schemas.microsoft.com/office/drawing/2014/main" id="{00000000-0008-0000-0200-000047010000}"/>
            </a:ext>
          </a:extLst>
        </xdr:cNvPr>
        <xdr:cNvPicPr>
          <a:picLocks noChangeAspect="1"/>
        </xdr:cNvPicPr>
      </xdr:nvPicPr>
      <xdr:blipFill rotWithShape="1">
        <a:blip xmlns:r="http://schemas.openxmlformats.org/officeDocument/2006/relationships" r:embed="rId54">
          <a:extLst>
            <a:ext uri="{28A0092B-C50C-407E-A947-70E740481C1C}">
              <a14:useLocalDpi xmlns:a14="http://schemas.microsoft.com/office/drawing/2010/main" val="0"/>
            </a:ext>
          </a:extLst>
        </a:blip>
        <a:srcRect t="25186" b="-133"/>
        <a:stretch/>
      </xdr:blipFill>
      <xdr:spPr>
        <a:xfrm>
          <a:off x="10738758" y="19893643"/>
          <a:ext cx="612322" cy="802821"/>
        </a:xfrm>
        <a:prstGeom prst="rect">
          <a:avLst/>
        </a:prstGeom>
      </xdr:spPr>
    </xdr:pic>
    <xdr:clientData/>
  </xdr:twoCellAnchor>
  <xdr:twoCellAnchor editAs="oneCell">
    <xdr:from>
      <xdr:col>14</xdr:col>
      <xdr:colOff>0</xdr:colOff>
      <xdr:row>35</xdr:row>
      <xdr:rowOff>0</xdr:rowOff>
    </xdr:from>
    <xdr:to>
      <xdr:col>15</xdr:col>
      <xdr:colOff>29428</xdr:colOff>
      <xdr:row>36</xdr:row>
      <xdr:rowOff>0</xdr:rowOff>
    </xdr:to>
    <xdr:pic>
      <xdr:nvPicPr>
        <xdr:cNvPr id="20" name="Picture 19">
          <a:extLst>
            <a:ext uri="{FF2B5EF4-FFF2-40B4-BE49-F238E27FC236}">
              <a16:creationId xmlns="" xmlns:a16="http://schemas.microsoft.com/office/drawing/2014/main" id="{00000000-0008-0000-0200-000014000000}"/>
            </a:ext>
          </a:extLst>
        </xdr:cNvPr>
        <xdr:cNvPicPr>
          <a:picLocks noChangeAspect="1"/>
        </xdr:cNvPicPr>
      </xdr:nvPicPr>
      <xdr:blipFill rotWithShape="1">
        <a:blip xmlns:r="http://schemas.openxmlformats.org/officeDocument/2006/relationships" r:embed="rId58">
          <a:extLst>
            <a:ext uri="{28A0092B-C50C-407E-A947-70E740481C1C}">
              <a14:useLocalDpi xmlns:a14="http://schemas.microsoft.com/office/drawing/2010/main" val="0"/>
            </a:ext>
          </a:extLst>
        </a:blip>
        <a:srcRect b="66696"/>
        <a:stretch/>
      </xdr:blipFill>
      <xdr:spPr>
        <a:xfrm>
          <a:off x="11321143" y="20669250"/>
          <a:ext cx="614535" cy="625929"/>
        </a:xfrm>
        <a:prstGeom prst="rect">
          <a:avLst/>
        </a:prstGeom>
      </xdr:spPr>
    </xdr:pic>
    <xdr:clientData/>
  </xdr:twoCellAnchor>
  <xdr:twoCellAnchor editAs="oneCell">
    <xdr:from>
      <xdr:col>13</xdr:col>
      <xdr:colOff>574221</xdr:colOff>
      <xdr:row>36</xdr:row>
      <xdr:rowOff>2721</xdr:rowOff>
    </xdr:from>
    <xdr:to>
      <xdr:col>15</xdr:col>
      <xdr:colOff>18542</xdr:colOff>
      <xdr:row>37</xdr:row>
      <xdr:rowOff>27214</xdr:rowOff>
    </xdr:to>
    <xdr:pic>
      <xdr:nvPicPr>
        <xdr:cNvPr id="338" name="Picture 337">
          <a:extLst>
            <a:ext uri="{FF2B5EF4-FFF2-40B4-BE49-F238E27FC236}">
              <a16:creationId xmlns="" xmlns:a16="http://schemas.microsoft.com/office/drawing/2014/main" id="{00000000-0008-0000-0200-000052010000}"/>
            </a:ext>
          </a:extLst>
        </xdr:cNvPr>
        <xdr:cNvPicPr>
          <a:picLocks noChangeAspect="1"/>
        </xdr:cNvPicPr>
      </xdr:nvPicPr>
      <xdr:blipFill rotWithShape="1">
        <a:blip xmlns:r="http://schemas.openxmlformats.org/officeDocument/2006/relationships" r:embed="rId58">
          <a:extLst>
            <a:ext uri="{28A0092B-C50C-407E-A947-70E740481C1C}">
              <a14:useLocalDpi xmlns:a14="http://schemas.microsoft.com/office/drawing/2010/main" val="0"/>
            </a:ext>
          </a:extLst>
        </a:blip>
        <a:srcRect b="66696"/>
        <a:stretch/>
      </xdr:blipFill>
      <xdr:spPr>
        <a:xfrm>
          <a:off x="11310257" y="21297900"/>
          <a:ext cx="614535" cy="432707"/>
        </a:xfrm>
        <a:prstGeom prst="rect">
          <a:avLst/>
        </a:prstGeom>
      </xdr:spPr>
    </xdr:pic>
    <xdr:clientData/>
  </xdr:twoCellAnchor>
  <xdr:twoCellAnchor editAs="oneCell">
    <xdr:from>
      <xdr:col>17</xdr:col>
      <xdr:colOff>13607</xdr:colOff>
      <xdr:row>36</xdr:row>
      <xdr:rowOff>27215</xdr:rowOff>
    </xdr:from>
    <xdr:to>
      <xdr:col>18</xdr:col>
      <xdr:colOff>40822</xdr:colOff>
      <xdr:row>37</xdr:row>
      <xdr:rowOff>13607</xdr:rowOff>
    </xdr:to>
    <xdr:pic>
      <xdr:nvPicPr>
        <xdr:cNvPr id="23" name="Picture 22">
          <a:extLst>
            <a:ext uri="{FF2B5EF4-FFF2-40B4-BE49-F238E27FC236}">
              <a16:creationId xmlns="" xmlns:a16="http://schemas.microsoft.com/office/drawing/2014/main" id="{00000000-0008-0000-0200-000017000000}"/>
            </a:ext>
          </a:extLst>
        </xdr:cNvPr>
        <xdr:cNvPicPr>
          <a:picLocks noChangeAspect="1"/>
        </xdr:cNvPicPr>
      </xdr:nvPicPr>
      <xdr:blipFill rotWithShape="1">
        <a:blip xmlns:r="http://schemas.openxmlformats.org/officeDocument/2006/relationships" r:embed="rId59">
          <a:extLst>
            <a:ext uri="{28A0092B-C50C-407E-A947-70E740481C1C}">
              <a14:useLocalDpi xmlns:a14="http://schemas.microsoft.com/office/drawing/2010/main" val="0"/>
            </a:ext>
          </a:extLst>
        </a:blip>
        <a:srcRect b="50852"/>
        <a:stretch/>
      </xdr:blipFill>
      <xdr:spPr>
        <a:xfrm>
          <a:off x="13090071" y="21322394"/>
          <a:ext cx="612322" cy="394606"/>
        </a:xfrm>
        <a:prstGeom prst="rect">
          <a:avLst/>
        </a:prstGeom>
      </xdr:spPr>
    </xdr:pic>
    <xdr:clientData/>
  </xdr:twoCellAnchor>
  <xdr:twoCellAnchor editAs="oneCell">
    <xdr:from>
      <xdr:col>21</xdr:col>
      <xdr:colOff>13606</xdr:colOff>
      <xdr:row>34</xdr:row>
      <xdr:rowOff>13607</xdr:rowOff>
    </xdr:from>
    <xdr:to>
      <xdr:col>22</xdr:col>
      <xdr:colOff>0</xdr:colOff>
      <xdr:row>35</xdr:row>
      <xdr:rowOff>13607</xdr:rowOff>
    </xdr:to>
    <xdr:pic>
      <xdr:nvPicPr>
        <xdr:cNvPr id="24" name="Picture 23">
          <a:extLst>
            <a:ext uri="{FF2B5EF4-FFF2-40B4-BE49-F238E27FC236}">
              <a16:creationId xmlns="" xmlns:a16="http://schemas.microsoft.com/office/drawing/2014/main" id="{00000000-0008-0000-0200-000018000000}"/>
            </a:ext>
          </a:extLst>
        </xdr:cNvPr>
        <xdr:cNvPicPr>
          <a:picLocks noChangeAspect="1"/>
        </xdr:cNvPicPr>
      </xdr:nvPicPr>
      <xdr:blipFill rotWithShape="1">
        <a:blip xmlns:r="http://schemas.openxmlformats.org/officeDocument/2006/relationships" r:embed="rId57">
          <a:extLst>
            <a:ext uri="{28A0092B-C50C-407E-A947-70E740481C1C}">
              <a14:useLocalDpi xmlns:a14="http://schemas.microsoft.com/office/drawing/2010/main" val="0"/>
            </a:ext>
          </a:extLst>
        </a:blip>
        <a:srcRect b="89214"/>
        <a:stretch/>
      </xdr:blipFill>
      <xdr:spPr>
        <a:xfrm>
          <a:off x="15430499" y="19907250"/>
          <a:ext cx="571501" cy="775607"/>
        </a:xfrm>
        <a:prstGeom prst="rect">
          <a:avLst/>
        </a:prstGeom>
      </xdr:spPr>
    </xdr:pic>
    <xdr:clientData/>
  </xdr:twoCellAnchor>
  <xdr:twoCellAnchor editAs="oneCell">
    <xdr:from>
      <xdr:col>15</xdr:col>
      <xdr:colOff>13608</xdr:colOff>
      <xdr:row>36</xdr:row>
      <xdr:rowOff>408213</xdr:rowOff>
    </xdr:from>
    <xdr:to>
      <xdr:col>16</xdr:col>
      <xdr:colOff>13607</xdr:colOff>
      <xdr:row>38</xdr:row>
      <xdr:rowOff>27215</xdr:rowOff>
    </xdr:to>
    <xdr:pic>
      <xdr:nvPicPr>
        <xdr:cNvPr id="25" name="Picture 24">
          <a:extLst>
            <a:ext uri="{FF2B5EF4-FFF2-40B4-BE49-F238E27FC236}">
              <a16:creationId xmlns="" xmlns:a16="http://schemas.microsoft.com/office/drawing/2014/main" id="{00000000-0008-0000-0200-000019000000}"/>
            </a:ext>
          </a:extLst>
        </xdr:cNvPr>
        <xdr:cNvPicPr>
          <a:picLocks noChangeAspect="1"/>
        </xdr:cNvPicPr>
      </xdr:nvPicPr>
      <xdr:blipFill rotWithShape="1">
        <a:blip xmlns:r="http://schemas.openxmlformats.org/officeDocument/2006/relationships" r:embed="rId58">
          <a:extLst>
            <a:ext uri="{28A0092B-C50C-407E-A947-70E740481C1C}">
              <a14:useLocalDpi xmlns:a14="http://schemas.microsoft.com/office/drawing/2010/main" val="0"/>
            </a:ext>
          </a:extLst>
        </a:blip>
        <a:srcRect t="33700" b="48855"/>
        <a:stretch/>
      </xdr:blipFill>
      <xdr:spPr>
        <a:xfrm>
          <a:off x="11919858" y="21703392"/>
          <a:ext cx="585106" cy="653144"/>
        </a:xfrm>
        <a:prstGeom prst="rect">
          <a:avLst/>
        </a:prstGeom>
      </xdr:spPr>
    </xdr:pic>
    <xdr:clientData/>
  </xdr:twoCellAnchor>
  <xdr:twoCellAnchor editAs="oneCell">
    <xdr:from>
      <xdr:col>22</xdr:col>
      <xdr:colOff>585106</xdr:colOff>
      <xdr:row>66</xdr:row>
      <xdr:rowOff>432597</xdr:rowOff>
    </xdr:from>
    <xdr:to>
      <xdr:col>24</xdr:col>
      <xdr:colOff>0</xdr:colOff>
      <xdr:row>68</xdr:row>
      <xdr:rowOff>27215</xdr:rowOff>
    </xdr:to>
    <xdr:pic>
      <xdr:nvPicPr>
        <xdr:cNvPr id="27" name="Picture 26">
          <a:extLst>
            <a:ext uri="{FF2B5EF4-FFF2-40B4-BE49-F238E27FC236}">
              <a16:creationId xmlns="" xmlns:a16="http://schemas.microsoft.com/office/drawing/2014/main" id="{00000000-0008-0000-0200-00001B000000}"/>
            </a:ext>
          </a:extLst>
        </xdr:cNvPr>
        <xdr:cNvPicPr>
          <a:picLocks noChangeAspect="1"/>
        </xdr:cNvPicPr>
      </xdr:nvPicPr>
      <xdr:blipFill rotWithShape="1">
        <a:blip xmlns:r="http://schemas.openxmlformats.org/officeDocument/2006/relationships" r:embed="rId57">
          <a:extLst>
            <a:ext uri="{28A0092B-C50C-407E-A947-70E740481C1C}">
              <a14:useLocalDpi xmlns:a14="http://schemas.microsoft.com/office/drawing/2010/main" val="0"/>
            </a:ext>
          </a:extLst>
        </a:blip>
        <a:srcRect t="33557"/>
        <a:stretch/>
      </xdr:blipFill>
      <xdr:spPr>
        <a:xfrm>
          <a:off x="16587106" y="35144418"/>
          <a:ext cx="680358" cy="655976"/>
        </a:xfrm>
        <a:prstGeom prst="rect">
          <a:avLst/>
        </a:prstGeom>
      </xdr:spPr>
    </xdr:pic>
    <xdr:clientData/>
  </xdr:twoCellAnchor>
  <xdr:twoCellAnchor editAs="oneCell">
    <xdr:from>
      <xdr:col>6</xdr:col>
      <xdr:colOff>569025</xdr:colOff>
      <xdr:row>69</xdr:row>
      <xdr:rowOff>272144</xdr:rowOff>
    </xdr:from>
    <xdr:to>
      <xdr:col>8</xdr:col>
      <xdr:colOff>8391</xdr:colOff>
      <xdr:row>69</xdr:row>
      <xdr:rowOff>795924</xdr:rowOff>
    </xdr:to>
    <xdr:pic>
      <xdr:nvPicPr>
        <xdr:cNvPr id="28" name="Picture 27">
          <a:extLst>
            <a:ext uri="{FF2B5EF4-FFF2-40B4-BE49-F238E27FC236}">
              <a16:creationId xmlns="" xmlns:a16="http://schemas.microsoft.com/office/drawing/2014/main" id="{00000000-0008-0000-0200-00001C000000}"/>
            </a:ext>
          </a:extLst>
        </xdr:cNvPr>
        <xdr:cNvPicPr>
          <a:picLocks noChangeAspect="1"/>
        </xdr:cNvPicPr>
      </xdr:nvPicPr>
      <xdr:blipFill rotWithShape="1">
        <a:blip xmlns:r="http://schemas.openxmlformats.org/officeDocument/2006/relationships" r:embed="rId53">
          <a:extLst>
            <a:ext uri="{28A0092B-C50C-407E-A947-70E740481C1C}">
              <a14:useLocalDpi xmlns:a14="http://schemas.microsoft.com/office/drawing/2010/main" val="0"/>
            </a:ext>
          </a:extLst>
        </a:blip>
        <a:srcRect t="83086"/>
        <a:stretch/>
      </xdr:blipFill>
      <xdr:spPr>
        <a:xfrm>
          <a:off x="7187044" y="36318702"/>
          <a:ext cx="602159" cy="523780"/>
        </a:xfrm>
        <a:prstGeom prst="rect">
          <a:avLst/>
        </a:prstGeom>
      </xdr:spPr>
    </xdr:pic>
    <xdr:clientData/>
  </xdr:twoCellAnchor>
  <xdr:twoCellAnchor editAs="oneCell">
    <xdr:from>
      <xdr:col>6</xdr:col>
      <xdr:colOff>572983</xdr:colOff>
      <xdr:row>71</xdr:row>
      <xdr:rowOff>214252</xdr:rowOff>
    </xdr:from>
    <xdr:to>
      <xdr:col>8</xdr:col>
      <xdr:colOff>12349</xdr:colOff>
      <xdr:row>71</xdr:row>
      <xdr:rowOff>738032</xdr:rowOff>
    </xdr:to>
    <xdr:pic>
      <xdr:nvPicPr>
        <xdr:cNvPr id="366" name="Picture 365">
          <a:extLst>
            <a:ext uri="{FF2B5EF4-FFF2-40B4-BE49-F238E27FC236}">
              <a16:creationId xmlns="" xmlns:a16="http://schemas.microsoft.com/office/drawing/2014/main" id="{00000000-0008-0000-0200-00006E010000}"/>
            </a:ext>
          </a:extLst>
        </xdr:cNvPr>
        <xdr:cNvPicPr>
          <a:picLocks noChangeAspect="1"/>
        </xdr:cNvPicPr>
      </xdr:nvPicPr>
      <xdr:blipFill rotWithShape="1">
        <a:blip xmlns:r="http://schemas.openxmlformats.org/officeDocument/2006/relationships" r:embed="rId53">
          <a:extLst>
            <a:ext uri="{28A0092B-C50C-407E-A947-70E740481C1C}">
              <a14:useLocalDpi xmlns:a14="http://schemas.microsoft.com/office/drawing/2010/main" val="0"/>
            </a:ext>
          </a:extLst>
        </a:blip>
        <a:srcRect t="83086"/>
        <a:stretch/>
      </xdr:blipFill>
      <xdr:spPr>
        <a:xfrm>
          <a:off x="7191002" y="37881297"/>
          <a:ext cx="602159" cy="523780"/>
        </a:xfrm>
        <a:prstGeom prst="rect">
          <a:avLst/>
        </a:prstGeom>
      </xdr:spPr>
    </xdr:pic>
    <xdr:clientData/>
  </xdr:twoCellAnchor>
  <xdr:twoCellAnchor editAs="oneCell">
    <xdr:from>
      <xdr:col>8</xdr:col>
      <xdr:colOff>16326</xdr:colOff>
      <xdr:row>69</xdr:row>
      <xdr:rowOff>276103</xdr:rowOff>
    </xdr:from>
    <xdr:to>
      <xdr:col>9</xdr:col>
      <xdr:colOff>37089</xdr:colOff>
      <xdr:row>69</xdr:row>
      <xdr:rowOff>799883</xdr:rowOff>
    </xdr:to>
    <xdr:pic>
      <xdr:nvPicPr>
        <xdr:cNvPr id="367" name="Picture 366">
          <a:extLst>
            <a:ext uri="{FF2B5EF4-FFF2-40B4-BE49-F238E27FC236}">
              <a16:creationId xmlns="" xmlns:a16="http://schemas.microsoft.com/office/drawing/2014/main" id="{00000000-0008-0000-0200-00006F010000}"/>
            </a:ext>
          </a:extLst>
        </xdr:cNvPr>
        <xdr:cNvPicPr>
          <a:picLocks noChangeAspect="1"/>
        </xdr:cNvPicPr>
      </xdr:nvPicPr>
      <xdr:blipFill rotWithShape="1">
        <a:blip xmlns:r="http://schemas.openxmlformats.org/officeDocument/2006/relationships" r:embed="rId53">
          <a:extLst>
            <a:ext uri="{28A0092B-C50C-407E-A947-70E740481C1C}">
              <a14:useLocalDpi xmlns:a14="http://schemas.microsoft.com/office/drawing/2010/main" val="0"/>
            </a:ext>
          </a:extLst>
        </a:blip>
        <a:srcRect t="83086"/>
        <a:stretch/>
      </xdr:blipFill>
      <xdr:spPr>
        <a:xfrm>
          <a:off x="7797138" y="36322661"/>
          <a:ext cx="602159" cy="523780"/>
        </a:xfrm>
        <a:prstGeom prst="rect">
          <a:avLst/>
        </a:prstGeom>
      </xdr:spPr>
    </xdr:pic>
    <xdr:clientData/>
  </xdr:twoCellAnchor>
  <xdr:twoCellAnchor editAs="oneCell">
    <xdr:from>
      <xdr:col>8</xdr:col>
      <xdr:colOff>7914</xdr:colOff>
      <xdr:row>71</xdr:row>
      <xdr:rowOff>218211</xdr:rowOff>
    </xdr:from>
    <xdr:to>
      <xdr:col>9</xdr:col>
      <xdr:colOff>28677</xdr:colOff>
      <xdr:row>71</xdr:row>
      <xdr:rowOff>741991</xdr:rowOff>
    </xdr:to>
    <xdr:pic>
      <xdr:nvPicPr>
        <xdr:cNvPr id="368" name="Picture 367">
          <a:extLst>
            <a:ext uri="{FF2B5EF4-FFF2-40B4-BE49-F238E27FC236}">
              <a16:creationId xmlns="" xmlns:a16="http://schemas.microsoft.com/office/drawing/2014/main" id="{00000000-0008-0000-0200-000070010000}"/>
            </a:ext>
          </a:extLst>
        </xdr:cNvPr>
        <xdr:cNvPicPr>
          <a:picLocks noChangeAspect="1"/>
        </xdr:cNvPicPr>
      </xdr:nvPicPr>
      <xdr:blipFill rotWithShape="1">
        <a:blip xmlns:r="http://schemas.openxmlformats.org/officeDocument/2006/relationships" r:embed="rId53">
          <a:extLst>
            <a:ext uri="{28A0092B-C50C-407E-A947-70E740481C1C}">
              <a14:useLocalDpi xmlns:a14="http://schemas.microsoft.com/office/drawing/2010/main" val="0"/>
            </a:ext>
          </a:extLst>
        </a:blip>
        <a:srcRect t="83086"/>
        <a:stretch/>
      </xdr:blipFill>
      <xdr:spPr>
        <a:xfrm>
          <a:off x="7788726" y="37885256"/>
          <a:ext cx="602159" cy="523780"/>
        </a:xfrm>
        <a:prstGeom prst="rect">
          <a:avLst/>
        </a:prstGeom>
      </xdr:spPr>
    </xdr:pic>
    <xdr:clientData/>
  </xdr:twoCellAnchor>
  <xdr:twoCellAnchor editAs="oneCell">
    <xdr:from>
      <xdr:col>9</xdr:col>
      <xdr:colOff>12368</xdr:colOff>
      <xdr:row>69</xdr:row>
      <xdr:rowOff>24741</xdr:rowOff>
    </xdr:from>
    <xdr:to>
      <xdr:col>10</xdr:col>
      <xdr:colOff>12370</xdr:colOff>
      <xdr:row>69</xdr:row>
      <xdr:rowOff>1039091</xdr:rowOff>
    </xdr:to>
    <xdr:pic>
      <xdr:nvPicPr>
        <xdr:cNvPr id="29" name="Picture 28">
          <a:extLst>
            <a:ext uri="{FF2B5EF4-FFF2-40B4-BE49-F238E27FC236}">
              <a16:creationId xmlns="" xmlns:a16="http://schemas.microsoft.com/office/drawing/2014/main" id="{00000000-0008-0000-0200-00001D000000}"/>
            </a:ext>
          </a:extLst>
        </xdr:cNvPr>
        <xdr:cNvPicPr>
          <a:picLocks noChangeAspect="1"/>
        </xdr:cNvPicPr>
      </xdr:nvPicPr>
      <xdr:blipFill rotWithShape="1">
        <a:blip xmlns:r="http://schemas.openxmlformats.org/officeDocument/2006/relationships" r:embed="rId52">
          <a:extLst>
            <a:ext uri="{28A0092B-C50C-407E-A947-70E740481C1C}">
              <a14:useLocalDpi xmlns:a14="http://schemas.microsoft.com/office/drawing/2010/main" val="0"/>
            </a:ext>
          </a:extLst>
        </a:blip>
        <a:srcRect b="70549"/>
        <a:stretch/>
      </xdr:blipFill>
      <xdr:spPr>
        <a:xfrm>
          <a:off x="8374576" y="36071299"/>
          <a:ext cx="581398" cy="1014350"/>
        </a:xfrm>
        <a:prstGeom prst="rect">
          <a:avLst/>
        </a:prstGeom>
      </xdr:spPr>
    </xdr:pic>
    <xdr:clientData/>
  </xdr:twoCellAnchor>
  <xdr:twoCellAnchor editAs="oneCell">
    <xdr:from>
      <xdr:col>9</xdr:col>
      <xdr:colOff>3956</xdr:colOff>
      <xdr:row>70</xdr:row>
      <xdr:rowOff>560615</xdr:rowOff>
    </xdr:from>
    <xdr:to>
      <xdr:col>10</xdr:col>
      <xdr:colOff>3958</xdr:colOff>
      <xdr:row>72</xdr:row>
      <xdr:rowOff>3958</xdr:rowOff>
    </xdr:to>
    <xdr:pic>
      <xdr:nvPicPr>
        <xdr:cNvPr id="369" name="Picture 368">
          <a:extLst>
            <a:ext uri="{FF2B5EF4-FFF2-40B4-BE49-F238E27FC236}">
              <a16:creationId xmlns="" xmlns:a16="http://schemas.microsoft.com/office/drawing/2014/main" id="{00000000-0008-0000-0200-000071010000}"/>
            </a:ext>
          </a:extLst>
        </xdr:cNvPr>
        <xdr:cNvPicPr>
          <a:picLocks noChangeAspect="1"/>
        </xdr:cNvPicPr>
      </xdr:nvPicPr>
      <xdr:blipFill rotWithShape="1">
        <a:blip xmlns:r="http://schemas.openxmlformats.org/officeDocument/2006/relationships" r:embed="rId52">
          <a:extLst>
            <a:ext uri="{28A0092B-C50C-407E-A947-70E740481C1C}">
              <a14:useLocalDpi xmlns:a14="http://schemas.microsoft.com/office/drawing/2010/main" val="0"/>
            </a:ext>
          </a:extLst>
        </a:blip>
        <a:srcRect b="70549"/>
        <a:stretch/>
      </xdr:blipFill>
      <xdr:spPr>
        <a:xfrm>
          <a:off x="8366164" y="37658634"/>
          <a:ext cx="581398" cy="1014350"/>
        </a:xfrm>
        <a:prstGeom prst="rect">
          <a:avLst/>
        </a:prstGeom>
      </xdr:spPr>
    </xdr:pic>
    <xdr:clientData/>
  </xdr:twoCellAnchor>
  <xdr:twoCellAnchor editAs="oneCell">
    <xdr:from>
      <xdr:col>13</xdr:col>
      <xdr:colOff>12370</xdr:colOff>
      <xdr:row>70</xdr:row>
      <xdr:rowOff>13440</xdr:rowOff>
    </xdr:from>
    <xdr:to>
      <xdr:col>14</xdr:col>
      <xdr:colOff>12369</xdr:colOff>
      <xdr:row>71</xdr:row>
      <xdr:rowOff>24742</xdr:rowOff>
    </xdr:to>
    <xdr:pic>
      <xdr:nvPicPr>
        <xdr:cNvPr id="30" name="Picture 29">
          <a:extLst>
            <a:ext uri="{FF2B5EF4-FFF2-40B4-BE49-F238E27FC236}">
              <a16:creationId xmlns="" xmlns:a16="http://schemas.microsoft.com/office/drawing/2014/main" id="{00000000-0008-0000-0200-00001E000000}"/>
            </a:ext>
          </a:extLst>
        </xdr:cNvPr>
        <xdr:cNvPicPr>
          <a:picLocks noChangeAspect="1"/>
        </xdr:cNvPicPr>
      </xdr:nvPicPr>
      <xdr:blipFill rotWithShape="1">
        <a:blip xmlns:r="http://schemas.openxmlformats.org/officeDocument/2006/relationships" r:embed="rId54">
          <a:extLst>
            <a:ext uri="{28A0092B-C50C-407E-A947-70E740481C1C}">
              <a14:useLocalDpi xmlns:a14="http://schemas.microsoft.com/office/drawing/2010/main" val="0"/>
            </a:ext>
          </a:extLst>
        </a:blip>
        <a:srcRect t="25219"/>
        <a:stretch/>
      </xdr:blipFill>
      <xdr:spPr>
        <a:xfrm>
          <a:off x="10700162" y="37111459"/>
          <a:ext cx="581395" cy="580328"/>
        </a:xfrm>
        <a:prstGeom prst="rect">
          <a:avLst/>
        </a:prstGeom>
      </xdr:spPr>
    </xdr:pic>
    <xdr:clientData/>
  </xdr:twoCellAnchor>
  <xdr:twoCellAnchor editAs="oneCell">
    <xdr:from>
      <xdr:col>21</xdr:col>
      <xdr:colOff>0</xdr:colOff>
      <xdr:row>68</xdr:row>
      <xdr:rowOff>333993</xdr:rowOff>
    </xdr:from>
    <xdr:to>
      <xdr:col>22</xdr:col>
      <xdr:colOff>24740</xdr:colOff>
      <xdr:row>70</xdr:row>
      <xdr:rowOff>12371</xdr:rowOff>
    </xdr:to>
    <xdr:pic>
      <xdr:nvPicPr>
        <xdr:cNvPr id="31" name="Picture 30">
          <a:extLst>
            <a:ext uri="{FF2B5EF4-FFF2-40B4-BE49-F238E27FC236}">
              <a16:creationId xmlns="" xmlns:a16="http://schemas.microsoft.com/office/drawing/2014/main" id="{00000000-0008-0000-0200-00001F000000}"/>
            </a:ext>
          </a:extLst>
        </xdr:cNvPr>
        <xdr:cNvPicPr>
          <a:picLocks noChangeAspect="1"/>
        </xdr:cNvPicPr>
      </xdr:nvPicPr>
      <xdr:blipFill rotWithShape="1">
        <a:blip xmlns:r="http://schemas.openxmlformats.org/officeDocument/2006/relationships" r:embed="rId57">
          <a:extLst>
            <a:ext uri="{28A0092B-C50C-407E-A947-70E740481C1C}">
              <a14:useLocalDpi xmlns:a14="http://schemas.microsoft.com/office/drawing/2010/main" val="0"/>
            </a:ext>
          </a:extLst>
        </a:blip>
        <a:srcRect b="89650"/>
        <a:stretch/>
      </xdr:blipFill>
      <xdr:spPr>
        <a:xfrm>
          <a:off x="15338961" y="36034188"/>
          <a:ext cx="606136" cy="1076202"/>
        </a:xfrm>
        <a:prstGeom prst="rect">
          <a:avLst/>
        </a:prstGeom>
      </xdr:spPr>
    </xdr:pic>
    <xdr:clientData/>
  </xdr:twoCellAnchor>
  <xdr:twoCellAnchor editAs="oneCell">
    <xdr:from>
      <xdr:col>21</xdr:col>
      <xdr:colOff>3958</xdr:colOff>
      <xdr:row>71</xdr:row>
      <xdr:rowOff>37111</xdr:rowOff>
    </xdr:from>
    <xdr:to>
      <xdr:col>22</xdr:col>
      <xdr:colOff>28698</xdr:colOff>
      <xdr:row>72</xdr:row>
      <xdr:rowOff>3957</xdr:rowOff>
    </xdr:to>
    <xdr:pic>
      <xdr:nvPicPr>
        <xdr:cNvPr id="377" name="Picture 376">
          <a:extLst>
            <a:ext uri="{FF2B5EF4-FFF2-40B4-BE49-F238E27FC236}">
              <a16:creationId xmlns="" xmlns:a16="http://schemas.microsoft.com/office/drawing/2014/main" id="{00000000-0008-0000-0200-000079010000}"/>
            </a:ext>
          </a:extLst>
        </xdr:cNvPr>
        <xdr:cNvPicPr>
          <a:picLocks noChangeAspect="1"/>
        </xdr:cNvPicPr>
      </xdr:nvPicPr>
      <xdr:blipFill rotWithShape="1">
        <a:blip xmlns:r="http://schemas.openxmlformats.org/officeDocument/2006/relationships" r:embed="rId57">
          <a:extLst>
            <a:ext uri="{28A0092B-C50C-407E-A947-70E740481C1C}">
              <a14:useLocalDpi xmlns:a14="http://schemas.microsoft.com/office/drawing/2010/main" val="0"/>
            </a:ext>
          </a:extLst>
        </a:blip>
        <a:srcRect b="89650"/>
        <a:stretch/>
      </xdr:blipFill>
      <xdr:spPr>
        <a:xfrm>
          <a:off x="15342919" y="37704156"/>
          <a:ext cx="606136" cy="968827"/>
        </a:xfrm>
        <a:prstGeom prst="rect">
          <a:avLst/>
        </a:prstGeom>
      </xdr:spPr>
    </xdr:pic>
    <xdr:clientData/>
  </xdr:twoCellAnchor>
  <xdr:twoCellAnchor editAs="oneCell">
    <xdr:from>
      <xdr:col>21</xdr:col>
      <xdr:colOff>16328</xdr:colOff>
      <xdr:row>71</xdr:row>
      <xdr:rowOff>989611</xdr:rowOff>
    </xdr:from>
    <xdr:to>
      <xdr:col>22</xdr:col>
      <xdr:colOff>41068</xdr:colOff>
      <xdr:row>73</xdr:row>
      <xdr:rowOff>12372</xdr:rowOff>
    </xdr:to>
    <xdr:pic>
      <xdr:nvPicPr>
        <xdr:cNvPr id="393" name="Picture 392">
          <a:extLst>
            <a:ext uri="{FF2B5EF4-FFF2-40B4-BE49-F238E27FC236}">
              <a16:creationId xmlns="" xmlns:a16="http://schemas.microsoft.com/office/drawing/2014/main" id="{00000000-0008-0000-0200-000089010000}"/>
            </a:ext>
          </a:extLst>
        </xdr:cNvPr>
        <xdr:cNvPicPr>
          <a:picLocks noChangeAspect="1"/>
        </xdr:cNvPicPr>
      </xdr:nvPicPr>
      <xdr:blipFill rotWithShape="1">
        <a:blip xmlns:r="http://schemas.openxmlformats.org/officeDocument/2006/relationships" r:embed="rId57">
          <a:extLst>
            <a:ext uri="{28A0092B-C50C-407E-A947-70E740481C1C}">
              <a14:useLocalDpi xmlns:a14="http://schemas.microsoft.com/office/drawing/2010/main" val="0"/>
            </a:ext>
          </a:extLst>
        </a:blip>
        <a:srcRect b="89650"/>
        <a:stretch/>
      </xdr:blipFill>
      <xdr:spPr>
        <a:xfrm>
          <a:off x="15355289" y="38656656"/>
          <a:ext cx="606136" cy="630878"/>
        </a:xfrm>
        <a:prstGeom prst="rect">
          <a:avLst/>
        </a:prstGeom>
      </xdr:spPr>
    </xdr:pic>
    <xdr:clientData/>
  </xdr:twoCellAnchor>
  <xdr:twoCellAnchor editAs="oneCell">
    <xdr:from>
      <xdr:col>21</xdr:col>
      <xdr:colOff>16328</xdr:colOff>
      <xdr:row>73</xdr:row>
      <xdr:rowOff>24741</xdr:rowOff>
    </xdr:from>
    <xdr:to>
      <xdr:col>22</xdr:col>
      <xdr:colOff>41068</xdr:colOff>
      <xdr:row>74</xdr:row>
      <xdr:rowOff>0</xdr:rowOff>
    </xdr:to>
    <xdr:pic>
      <xdr:nvPicPr>
        <xdr:cNvPr id="398" name="Picture 397">
          <a:extLst>
            <a:ext uri="{FF2B5EF4-FFF2-40B4-BE49-F238E27FC236}">
              <a16:creationId xmlns="" xmlns:a16="http://schemas.microsoft.com/office/drawing/2014/main" id="{00000000-0008-0000-0200-00008E010000}"/>
            </a:ext>
          </a:extLst>
        </xdr:cNvPr>
        <xdr:cNvPicPr>
          <a:picLocks noChangeAspect="1"/>
        </xdr:cNvPicPr>
      </xdr:nvPicPr>
      <xdr:blipFill rotWithShape="1">
        <a:blip xmlns:r="http://schemas.openxmlformats.org/officeDocument/2006/relationships" r:embed="rId57">
          <a:extLst>
            <a:ext uri="{28A0092B-C50C-407E-A947-70E740481C1C}">
              <a14:useLocalDpi xmlns:a14="http://schemas.microsoft.com/office/drawing/2010/main" val="0"/>
            </a:ext>
          </a:extLst>
        </a:blip>
        <a:srcRect b="89650"/>
        <a:stretch/>
      </xdr:blipFill>
      <xdr:spPr>
        <a:xfrm>
          <a:off x="15355289" y="39299903"/>
          <a:ext cx="606136" cy="581396"/>
        </a:xfrm>
        <a:prstGeom prst="rect">
          <a:avLst/>
        </a:prstGeom>
      </xdr:spPr>
    </xdr:pic>
    <xdr:clientData/>
  </xdr:twoCellAnchor>
  <xdr:twoCellAnchor editAs="oneCell">
    <xdr:from>
      <xdr:col>21</xdr:col>
      <xdr:colOff>3958</xdr:colOff>
      <xdr:row>74</xdr:row>
      <xdr:rowOff>1</xdr:rowOff>
    </xdr:from>
    <xdr:to>
      <xdr:col>22</xdr:col>
      <xdr:colOff>28698</xdr:colOff>
      <xdr:row>75</xdr:row>
      <xdr:rowOff>24740</xdr:rowOff>
    </xdr:to>
    <xdr:pic>
      <xdr:nvPicPr>
        <xdr:cNvPr id="399" name="Picture 398">
          <a:extLst>
            <a:ext uri="{FF2B5EF4-FFF2-40B4-BE49-F238E27FC236}">
              <a16:creationId xmlns="" xmlns:a16="http://schemas.microsoft.com/office/drawing/2014/main" id="{00000000-0008-0000-0200-00008F010000}"/>
            </a:ext>
          </a:extLst>
        </xdr:cNvPr>
        <xdr:cNvPicPr>
          <a:picLocks noChangeAspect="1"/>
        </xdr:cNvPicPr>
      </xdr:nvPicPr>
      <xdr:blipFill rotWithShape="1">
        <a:blip xmlns:r="http://schemas.openxmlformats.org/officeDocument/2006/relationships" r:embed="rId57">
          <a:extLst>
            <a:ext uri="{28A0092B-C50C-407E-A947-70E740481C1C}">
              <a14:useLocalDpi xmlns:a14="http://schemas.microsoft.com/office/drawing/2010/main" val="0"/>
            </a:ext>
          </a:extLst>
        </a:blip>
        <a:srcRect b="89650"/>
        <a:stretch/>
      </xdr:blipFill>
      <xdr:spPr>
        <a:xfrm>
          <a:off x="15342919" y="39881300"/>
          <a:ext cx="606136" cy="618505"/>
        </a:xfrm>
        <a:prstGeom prst="rect">
          <a:avLst/>
        </a:prstGeom>
      </xdr:spPr>
    </xdr:pic>
    <xdr:clientData/>
  </xdr:twoCellAnchor>
  <xdr:twoCellAnchor editAs="oneCell">
    <xdr:from>
      <xdr:col>23</xdr:col>
      <xdr:colOff>11133</xdr:colOff>
      <xdr:row>71</xdr:row>
      <xdr:rowOff>880</xdr:rowOff>
    </xdr:from>
    <xdr:to>
      <xdr:col>24</xdr:col>
      <xdr:colOff>7423</xdr:colOff>
      <xdr:row>72</xdr:row>
      <xdr:rowOff>0</xdr:rowOff>
    </xdr:to>
    <xdr:pic>
      <xdr:nvPicPr>
        <xdr:cNvPr id="401" name="Picture 400">
          <a:extLst>
            <a:ext uri="{FF2B5EF4-FFF2-40B4-BE49-F238E27FC236}">
              <a16:creationId xmlns="" xmlns:a16="http://schemas.microsoft.com/office/drawing/2014/main" id="{00000000-0008-0000-0200-000091010000}"/>
            </a:ext>
          </a:extLst>
        </xdr:cNvPr>
        <xdr:cNvPicPr>
          <a:picLocks noChangeAspect="1"/>
        </xdr:cNvPicPr>
      </xdr:nvPicPr>
      <xdr:blipFill rotWithShape="1">
        <a:blip xmlns:r="http://schemas.openxmlformats.org/officeDocument/2006/relationships" r:embed="rId57">
          <a:extLst>
            <a:ext uri="{28A0092B-C50C-407E-A947-70E740481C1C}">
              <a14:useLocalDpi xmlns:a14="http://schemas.microsoft.com/office/drawing/2010/main" val="0"/>
            </a:ext>
          </a:extLst>
        </a:blip>
        <a:srcRect t="33557"/>
        <a:stretch/>
      </xdr:blipFill>
      <xdr:spPr>
        <a:xfrm>
          <a:off x="16512886" y="37667925"/>
          <a:ext cx="676647" cy="1001101"/>
        </a:xfrm>
        <a:prstGeom prst="rect">
          <a:avLst/>
        </a:prstGeom>
      </xdr:spPr>
    </xdr:pic>
    <xdr:clientData/>
  </xdr:twoCellAnchor>
  <xdr:twoCellAnchor editAs="oneCell">
    <xdr:from>
      <xdr:col>16</xdr:col>
      <xdr:colOff>569025</xdr:colOff>
      <xdr:row>72</xdr:row>
      <xdr:rowOff>12370</xdr:rowOff>
    </xdr:from>
    <xdr:to>
      <xdr:col>18</xdr:col>
      <xdr:colOff>20234</xdr:colOff>
      <xdr:row>73</xdr:row>
      <xdr:rowOff>12370</xdr:rowOff>
    </xdr:to>
    <xdr:pic>
      <xdr:nvPicPr>
        <xdr:cNvPr id="32" name="Picture 31">
          <a:extLst>
            <a:ext uri="{FF2B5EF4-FFF2-40B4-BE49-F238E27FC236}">
              <a16:creationId xmlns="" xmlns:a16="http://schemas.microsoft.com/office/drawing/2014/main" id="{00000000-0008-0000-0200-000020000000}"/>
            </a:ext>
          </a:extLst>
        </xdr:cNvPr>
        <xdr:cNvPicPr>
          <a:picLocks noChangeAspect="1"/>
        </xdr:cNvPicPr>
      </xdr:nvPicPr>
      <xdr:blipFill rotWithShape="1">
        <a:blip xmlns:r="http://schemas.openxmlformats.org/officeDocument/2006/relationships" r:embed="rId59">
          <a:extLst>
            <a:ext uri="{28A0092B-C50C-407E-A947-70E740481C1C}">
              <a14:useLocalDpi xmlns:a14="http://schemas.microsoft.com/office/drawing/2010/main" val="0"/>
            </a:ext>
          </a:extLst>
        </a:blip>
        <a:srcRect b="52069"/>
        <a:stretch/>
      </xdr:blipFill>
      <xdr:spPr>
        <a:xfrm>
          <a:off x="13001006" y="38681396"/>
          <a:ext cx="614001" cy="606136"/>
        </a:xfrm>
        <a:prstGeom prst="rect">
          <a:avLst/>
        </a:prstGeom>
      </xdr:spPr>
    </xdr:pic>
    <xdr:clientData/>
  </xdr:twoCellAnchor>
  <xdr:twoCellAnchor editAs="oneCell">
    <xdr:from>
      <xdr:col>16</xdr:col>
      <xdr:colOff>572984</xdr:colOff>
      <xdr:row>73</xdr:row>
      <xdr:rowOff>16329</xdr:rowOff>
    </xdr:from>
    <xdr:to>
      <xdr:col>18</xdr:col>
      <xdr:colOff>24193</xdr:colOff>
      <xdr:row>74</xdr:row>
      <xdr:rowOff>16328</xdr:rowOff>
    </xdr:to>
    <xdr:pic>
      <xdr:nvPicPr>
        <xdr:cNvPr id="402" name="Picture 401">
          <a:extLst>
            <a:ext uri="{FF2B5EF4-FFF2-40B4-BE49-F238E27FC236}">
              <a16:creationId xmlns="" xmlns:a16="http://schemas.microsoft.com/office/drawing/2014/main" id="{00000000-0008-0000-0200-000092010000}"/>
            </a:ext>
          </a:extLst>
        </xdr:cNvPr>
        <xdr:cNvPicPr>
          <a:picLocks noChangeAspect="1"/>
        </xdr:cNvPicPr>
      </xdr:nvPicPr>
      <xdr:blipFill rotWithShape="1">
        <a:blip xmlns:r="http://schemas.openxmlformats.org/officeDocument/2006/relationships" r:embed="rId59">
          <a:extLst>
            <a:ext uri="{28A0092B-C50C-407E-A947-70E740481C1C}">
              <a14:useLocalDpi xmlns:a14="http://schemas.microsoft.com/office/drawing/2010/main" val="0"/>
            </a:ext>
          </a:extLst>
        </a:blip>
        <a:srcRect b="52069"/>
        <a:stretch/>
      </xdr:blipFill>
      <xdr:spPr>
        <a:xfrm>
          <a:off x="13004965" y="39291491"/>
          <a:ext cx="614001" cy="606136"/>
        </a:xfrm>
        <a:prstGeom prst="rect">
          <a:avLst/>
        </a:prstGeom>
      </xdr:spPr>
    </xdr:pic>
    <xdr:clientData/>
  </xdr:twoCellAnchor>
  <xdr:twoCellAnchor editAs="oneCell">
    <xdr:from>
      <xdr:col>16</xdr:col>
      <xdr:colOff>576942</xdr:colOff>
      <xdr:row>74</xdr:row>
      <xdr:rowOff>7917</xdr:rowOff>
    </xdr:from>
    <xdr:to>
      <xdr:col>18</xdr:col>
      <xdr:colOff>28151</xdr:colOff>
      <xdr:row>75</xdr:row>
      <xdr:rowOff>20287</xdr:rowOff>
    </xdr:to>
    <xdr:pic>
      <xdr:nvPicPr>
        <xdr:cNvPr id="403" name="Picture 402">
          <a:extLst>
            <a:ext uri="{FF2B5EF4-FFF2-40B4-BE49-F238E27FC236}">
              <a16:creationId xmlns="" xmlns:a16="http://schemas.microsoft.com/office/drawing/2014/main" id="{00000000-0008-0000-0200-000093010000}"/>
            </a:ext>
          </a:extLst>
        </xdr:cNvPr>
        <xdr:cNvPicPr>
          <a:picLocks noChangeAspect="1"/>
        </xdr:cNvPicPr>
      </xdr:nvPicPr>
      <xdr:blipFill rotWithShape="1">
        <a:blip xmlns:r="http://schemas.openxmlformats.org/officeDocument/2006/relationships" r:embed="rId59">
          <a:extLst>
            <a:ext uri="{28A0092B-C50C-407E-A947-70E740481C1C}">
              <a14:useLocalDpi xmlns:a14="http://schemas.microsoft.com/office/drawing/2010/main" val="0"/>
            </a:ext>
          </a:extLst>
        </a:blip>
        <a:srcRect b="52069"/>
        <a:stretch/>
      </xdr:blipFill>
      <xdr:spPr>
        <a:xfrm>
          <a:off x="13008923" y="39889216"/>
          <a:ext cx="614001" cy="606136"/>
        </a:xfrm>
        <a:prstGeom prst="rect">
          <a:avLst/>
        </a:prstGeom>
      </xdr:spPr>
    </xdr:pic>
    <xdr:clientData/>
  </xdr:twoCellAnchor>
  <xdr:twoCellAnchor editAs="oneCell">
    <xdr:from>
      <xdr:col>17</xdr:col>
      <xdr:colOff>580901</xdr:colOff>
      <xdr:row>72</xdr:row>
      <xdr:rowOff>0</xdr:rowOff>
    </xdr:from>
    <xdr:to>
      <xdr:col>19</xdr:col>
      <xdr:colOff>32110</xdr:colOff>
      <xdr:row>73</xdr:row>
      <xdr:rowOff>0</xdr:rowOff>
    </xdr:to>
    <xdr:pic>
      <xdr:nvPicPr>
        <xdr:cNvPr id="404" name="Picture 403">
          <a:extLst>
            <a:ext uri="{FF2B5EF4-FFF2-40B4-BE49-F238E27FC236}">
              <a16:creationId xmlns="" xmlns:a16="http://schemas.microsoft.com/office/drawing/2014/main" id="{00000000-0008-0000-0200-000094010000}"/>
            </a:ext>
          </a:extLst>
        </xdr:cNvPr>
        <xdr:cNvPicPr>
          <a:picLocks noChangeAspect="1"/>
        </xdr:cNvPicPr>
      </xdr:nvPicPr>
      <xdr:blipFill rotWithShape="1">
        <a:blip xmlns:r="http://schemas.openxmlformats.org/officeDocument/2006/relationships" r:embed="rId59">
          <a:extLst>
            <a:ext uri="{28A0092B-C50C-407E-A947-70E740481C1C}">
              <a14:useLocalDpi xmlns:a14="http://schemas.microsoft.com/office/drawing/2010/main" val="0"/>
            </a:ext>
          </a:extLst>
        </a:blip>
        <a:srcRect t="47970" b="35401"/>
        <a:stretch/>
      </xdr:blipFill>
      <xdr:spPr>
        <a:xfrm>
          <a:off x="13594278" y="38669026"/>
          <a:ext cx="614001" cy="606136"/>
        </a:xfrm>
        <a:prstGeom prst="rect">
          <a:avLst/>
        </a:prstGeom>
      </xdr:spPr>
    </xdr:pic>
    <xdr:clientData/>
  </xdr:twoCellAnchor>
  <xdr:twoCellAnchor editAs="oneCell">
    <xdr:from>
      <xdr:col>18</xdr:col>
      <xdr:colOff>3464</xdr:colOff>
      <xdr:row>73</xdr:row>
      <xdr:rowOff>3959</xdr:rowOff>
    </xdr:from>
    <xdr:to>
      <xdr:col>19</xdr:col>
      <xdr:colOff>36069</xdr:colOff>
      <xdr:row>74</xdr:row>
      <xdr:rowOff>3958</xdr:rowOff>
    </xdr:to>
    <xdr:pic>
      <xdr:nvPicPr>
        <xdr:cNvPr id="405" name="Picture 404">
          <a:extLst>
            <a:ext uri="{FF2B5EF4-FFF2-40B4-BE49-F238E27FC236}">
              <a16:creationId xmlns="" xmlns:a16="http://schemas.microsoft.com/office/drawing/2014/main" id="{00000000-0008-0000-0200-000095010000}"/>
            </a:ext>
          </a:extLst>
        </xdr:cNvPr>
        <xdr:cNvPicPr>
          <a:picLocks noChangeAspect="1"/>
        </xdr:cNvPicPr>
      </xdr:nvPicPr>
      <xdr:blipFill rotWithShape="1">
        <a:blip xmlns:r="http://schemas.openxmlformats.org/officeDocument/2006/relationships" r:embed="rId59">
          <a:extLst>
            <a:ext uri="{28A0092B-C50C-407E-A947-70E740481C1C}">
              <a14:useLocalDpi xmlns:a14="http://schemas.microsoft.com/office/drawing/2010/main" val="0"/>
            </a:ext>
          </a:extLst>
        </a:blip>
        <a:srcRect t="47970" b="35401"/>
        <a:stretch/>
      </xdr:blipFill>
      <xdr:spPr>
        <a:xfrm>
          <a:off x="13598237" y="39279121"/>
          <a:ext cx="614001" cy="606136"/>
        </a:xfrm>
        <a:prstGeom prst="rect">
          <a:avLst/>
        </a:prstGeom>
      </xdr:spPr>
    </xdr:pic>
    <xdr:clientData/>
  </xdr:twoCellAnchor>
  <xdr:twoCellAnchor editAs="oneCell">
    <xdr:from>
      <xdr:col>13</xdr:col>
      <xdr:colOff>16328</xdr:colOff>
      <xdr:row>76</xdr:row>
      <xdr:rowOff>17397</xdr:rowOff>
    </xdr:from>
    <xdr:to>
      <xdr:col>14</xdr:col>
      <xdr:colOff>16327</xdr:colOff>
      <xdr:row>77</xdr:row>
      <xdr:rowOff>24739</xdr:rowOff>
    </xdr:to>
    <xdr:pic>
      <xdr:nvPicPr>
        <xdr:cNvPr id="423" name="Picture 422">
          <a:extLst>
            <a:ext uri="{FF2B5EF4-FFF2-40B4-BE49-F238E27FC236}">
              <a16:creationId xmlns="" xmlns:a16="http://schemas.microsoft.com/office/drawing/2014/main" id="{00000000-0008-0000-0200-0000A7010000}"/>
            </a:ext>
          </a:extLst>
        </xdr:cNvPr>
        <xdr:cNvPicPr>
          <a:picLocks noChangeAspect="1"/>
        </xdr:cNvPicPr>
      </xdr:nvPicPr>
      <xdr:blipFill rotWithShape="1">
        <a:blip xmlns:r="http://schemas.openxmlformats.org/officeDocument/2006/relationships" r:embed="rId54">
          <a:extLst>
            <a:ext uri="{28A0092B-C50C-407E-A947-70E740481C1C}">
              <a14:useLocalDpi xmlns:a14="http://schemas.microsoft.com/office/drawing/2010/main" val="0"/>
            </a:ext>
          </a:extLst>
        </a:blip>
        <a:srcRect t="25219"/>
        <a:stretch/>
      </xdr:blipFill>
      <xdr:spPr>
        <a:xfrm>
          <a:off x="10704120" y="41284150"/>
          <a:ext cx="581395" cy="625849"/>
        </a:xfrm>
        <a:prstGeom prst="rect">
          <a:avLst/>
        </a:prstGeom>
      </xdr:spPr>
    </xdr:pic>
    <xdr:clientData/>
  </xdr:twoCellAnchor>
  <xdr:twoCellAnchor editAs="oneCell">
    <xdr:from>
      <xdr:col>16</xdr:col>
      <xdr:colOff>0</xdr:colOff>
      <xdr:row>75</xdr:row>
      <xdr:rowOff>12370</xdr:rowOff>
    </xdr:from>
    <xdr:to>
      <xdr:col>16</xdr:col>
      <xdr:colOff>569025</xdr:colOff>
      <xdr:row>76</xdr:row>
      <xdr:rowOff>12370</xdr:rowOff>
    </xdr:to>
    <xdr:pic>
      <xdr:nvPicPr>
        <xdr:cNvPr id="33" name="Picture 32">
          <a:extLst>
            <a:ext uri="{FF2B5EF4-FFF2-40B4-BE49-F238E27FC236}">
              <a16:creationId xmlns="" xmlns:a16="http://schemas.microsoft.com/office/drawing/2014/main" id="{00000000-0008-0000-0200-000021000000}"/>
            </a:ext>
          </a:extLst>
        </xdr:cNvPr>
        <xdr:cNvPicPr>
          <a:picLocks noChangeAspect="1"/>
        </xdr:cNvPicPr>
      </xdr:nvPicPr>
      <xdr:blipFill rotWithShape="1">
        <a:blip xmlns:r="http://schemas.openxmlformats.org/officeDocument/2006/relationships" r:embed="rId58">
          <a:extLst>
            <a:ext uri="{28A0092B-C50C-407E-A947-70E740481C1C}">
              <a14:useLocalDpi xmlns:a14="http://schemas.microsoft.com/office/drawing/2010/main" val="0"/>
            </a:ext>
          </a:extLst>
        </a:blip>
        <a:srcRect t="50461" b="-1"/>
        <a:stretch/>
      </xdr:blipFill>
      <xdr:spPr>
        <a:xfrm>
          <a:off x="12431981" y="40487435"/>
          <a:ext cx="569025" cy="791688"/>
        </a:xfrm>
        <a:prstGeom prst="rect">
          <a:avLst/>
        </a:prstGeom>
      </xdr:spPr>
    </xdr:pic>
    <xdr:clientData/>
  </xdr:twoCellAnchor>
  <xdr:twoCellAnchor editAs="oneCell">
    <xdr:from>
      <xdr:col>16</xdr:col>
      <xdr:colOff>3959</xdr:colOff>
      <xdr:row>76</xdr:row>
      <xdr:rowOff>16328</xdr:rowOff>
    </xdr:from>
    <xdr:to>
      <xdr:col>16</xdr:col>
      <xdr:colOff>572984</xdr:colOff>
      <xdr:row>77</xdr:row>
      <xdr:rowOff>24740</xdr:rowOff>
    </xdr:to>
    <xdr:pic>
      <xdr:nvPicPr>
        <xdr:cNvPr id="424" name="Picture 423">
          <a:extLst>
            <a:ext uri="{FF2B5EF4-FFF2-40B4-BE49-F238E27FC236}">
              <a16:creationId xmlns="" xmlns:a16="http://schemas.microsoft.com/office/drawing/2014/main" id="{00000000-0008-0000-0200-0000A8010000}"/>
            </a:ext>
          </a:extLst>
        </xdr:cNvPr>
        <xdr:cNvPicPr>
          <a:picLocks noChangeAspect="1"/>
        </xdr:cNvPicPr>
      </xdr:nvPicPr>
      <xdr:blipFill rotWithShape="1">
        <a:blip xmlns:r="http://schemas.openxmlformats.org/officeDocument/2006/relationships" r:embed="rId58">
          <a:extLst>
            <a:ext uri="{28A0092B-C50C-407E-A947-70E740481C1C}">
              <a14:useLocalDpi xmlns:a14="http://schemas.microsoft.com/office/drawing/2010/main" val="0"/>
            </a:ext>
          </a:extLst>
        </a:blip>
        <a:srcRect t="50461" b="-1"/>
        <a:stretch/>
      </xdr:blipFill>
      <xdr:spPr>
        <a:xfrm>
          <a:off x="12435940" y="41283081"/>
          <a:ext cx="569025" cy="626919"/>
        </a:xfrm>
        <a:prstGeom prst="rect">
          <a:avLst/>
        </a:prstGeom>
      </xdr:spPr>
    </xdr:pic>
    <xdr:clientData/>
  </xdr:twoCellAnchor>
  <xdr:twoCellAnchor editAs="oneCell">
    <xdr:from>
      <xdr:col>7</xdr:col>
      <xdr:colOff>566262</xdr:colOff>
      <xdr:row>86</xdr:row>
      <xdr:rowOff>820387</xdr:rowOff>
    </xdr:from>
    <xdr:to>
      <xdr:col>9</xdr:col>
      <xdr:colOff>37109</xdr:colOff>
      <xdr:row>88</xdr:row>
      <xdr:rowOff>37110</xdr:rowOff>
    </xdr:to>
    <xdr:pic>
      <xdr:nvPicPr>
        <xdr:cNvPr id="428" name="Picture 427">
          <a:extLst>
            <a:ext uri="{FF2B5EF4-FFF2-40B4-BE49-F238E27FC236}">
              <a16:creationId xmlns="" xmlns:a16="http://schemas.microsoft.com/office/drawing/2014/main" id="{00000000-0008-0000-0200-0000AC010000}"/>
            </a:ext>
          </a:extLst>
        </xdr:cNvPr>
        <xdr:cNvPicPr>
          <a:picLocks noChangeAspect="1" noChangeArrowheads="1"/>
        </xdr:cNvPicPr>
      </xdr:nvPicPr>
      <xdr:blipFill rotWithShape="1">
        <a:blip xmlns:r="http://schemas.openxmlformats.org/officeDocument/2006/relationships" r:embed="rId35">
          <a:extLst>
            <a:ext uri="{28A0092B-C50C-407E-A947-70E740481C1C}">
              <a14:useLocalDpi xmlns:a14="http://schemas.microsoft.com/office/drawing/2010/main" val="0"/>
            </a:ext>
          </a:extLst>
        </a:blip>
        <a:srcRect t="30053" b="32788"/>
        <a:stretch/>
      </xdr:blipFill>
      <xdr:spPr bwMode="auto">
        <a:xfrm>
          <a:off x="7765678" y="46033212"/>
          <a:ext cx="633639" cy="105987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7</xdr:col>
      <xdr:colOff>570222</xdr:colOff>
      <xdr:row>87</xdr:row>
      <xdr:rowOff>972788</xdr:rowOff>
    </xdr:from>
    <xdr:to>
      <xdr:col>9</xdr:col>
      <xdr:colOff>24740</xdr:colOff>
      <xdr:row>89</xdr:row>
      <xdr:rowOff>24740</xdr:rowOff>
    </xdr:to>
    <xdr:pic>
      <xdr:nvPicPr>
        <xdr:cNvPr id="441" name="Picture 440">
          <a:extLst>
            <a:ext uri="{FF2B5EF4-FFF2-40B4-BE49-F238E27FC236}">
              <a16:creationId xmlns="" xmlns:a16="http://schemas.microsoft.com/office/drawing/2014/main" id="{00000000-0008-0000-0200-0000B9010000}"/>
            </a:ext>
          </a:extLst>
        </xdr:cNvPr>
        <xdr:cNvPicPr>
          <a:picLocks noChangeAspect="1" noChangeArrowheads="1"/>
        </xdr:cNvPicPr>
      </xdr:nvPicPr>
      <xdr:blipFill rotWithShape="1">
        <a:blip xmlns:r="http://schemas.openxmlformats.org/officeDocument/2006/relationships" r:embed="rId35">
          <a:extLst>
            <a:ext uri="{28A0092B-C50C-407E-A947-70E740481C1C}">
              <a14:useLocalDpi xmlns:a14="http://schemas.microsoft.com/office/drawing/2010/main" val="0"/>
            </a:ext>
          </a:extLst>
        </a:blip>
        <a:srcRect t="30053" b="32788"/>
        <a:stretch/>
      </xdr:blipFill>
      <xdr:spPr bwMode="auto">
        <a:xfrm>
          <a:off x="7769638" y="47014411"/>
          <a:ext cx="617310" cy="69718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10</xdr:col>
      <xdr:colOff>12371</xdr:colOff>
      <xdr:row>85</xdr:row>
      <xdr:rowOff>606136</xdr:rowOff>
    </xdr:from>
    <xdr:to>
      <xdr:col>11</xdr:col>
      <xdr:colOff>12370</xdr:colOff>
      <xdr:row>87</xdr:row>
      <xdr:rowOff>0</xdr:rowOff>
    </xdr:to>
    <xdr:pic>
      <xdr:nvPicPr>
        <xdr:cNvPr id="34" name="Picture 33">
          <a:extLst>
            <a:ext uri="{FF2B5EF4-FFF2-40B4-BE49-F238E27FC236}">
              <a16:creationId xmlns="" xmlns:a16="http://schemas.microsoft.com/office/drawing/2014/main" id="{00000000-0008-0000-0200-000022000000}"/>
            </a:ext>
          </a:extLst>
        </xdr:cNvPr>
        <xdr:cNvPicPr>
          <a:picLocks noChangeAspect="1"/>
        </xdr:cNvPicPr>
      </xdr:nvPicPr>
      <xdr:blipFill rotWithShape="1">
        <a:blip xmlns:r="http://schemas.openxmlformats.org/officeDocument/2006/relationships" r:embed="rId52">
          <a:extLst>
            <a:ext uri="{28A0092B-C50C-407E-A947-70E740481C1C}">
              <a14:useLocalDpi xmlns:a14="http://schemas.microsoft.com/office/drawing/2010/main" val="0"/>
            </a:ext>
          </a:extLst>
        </a:blip>
        <a:srcRect t="29091" b="27451"/>
        <a:stretch/>
      </xdr:blipFill>
      <xdr:spPr>
        <a:xfrm>
          <a:off x="8955975" y="45212824"/>
          <a:ext cx="581395" cy="828799"/>
        </a:xfrm>
        <a:prstGeom prst="rect">
          <a:avLst/>
        </a:prstGeom>
      </xdr:spPr>
    </xdr:pic>
    <xdr:clientData/>
  </xdr:twoCellAnchor>
  <xdr:twoCellAnchor editAs="oneCell">
    <xdr:from>
      <xdr:col>1</xdr:col>
      <xdr:colOff>3747844</xdr:colOff>
      <xdr:row>87</xdr:row>
      <xdr:rowOff>12371</xdr:rowOff>
    </xdr:from>
    <xdr:to>
      <xdr:col>2</xdr:col>
      <xdr:colOff>569026</xdr:colOff>
      <xdr:row>88</xdr:row>
      <xdr:rowOff>0</xdr:rowOff>
    </xdr:to>
    <xdr:pic>
      <xdr:nvPicPr>
        <xdr:cNvPr id="35" name="Picture 34">
          <a:extLst>
            <a:ext uri="{FF2B5EF4-FFF2-40B4-BE49-F238E27FC236}">
              <a16:creationId xmlns="" xmlns:a16="http://schemas.microsoft.com/office/drawing/2014/main" id="{00000000-0008-0000-0200-000023000000}"/>
            </a:ext>
          </a:extLst>
        </xdr:cNvPr>
        <xdr:cNvPicPr>
          <a:picLocks noChangeAspect="1"/>
        </xdr:cNvPicPr>
      </xdr:nvPicPr>
      <xdr:blipFill>
        <a:blip xmlns:r="http://schemas.openxmlformats.org/officeDocument/2006/relationships" r:embed="rId60">
          <a:extLst>
            <a:ext uri="{28A0092B-C50C-407E-A947-70E740481C1C}">
              <a14:useLocalDpi xmlns:a14="http://schemas.microsoft.com/office/drawing/2010/main" val="0"/>
            </a:ext>
          </a:extLst>
        </a:blip>
        <a:stretch>
          <a:fillRect/>
        </a:stretch>
      </xdr:blipFill>
      <xdr:spPr>
        <a:xfrm>
          <a:off x="4292130" y="46053994"/>
          <a:ext cx="569331" cy="1001980"/>
        </a:xfrm>
        <a:prstGeom prst="rect">
          <a:avLst/>
        </a:prstGeom>
      </xdr:spPr>
    </xdr:pic>
    <xdr:clientData/>
  </xdr:twoCellAnchor>
  <xdr:twoCellAnchor editAs="oneCell">
    <xdr:from>
      <xdr:col>3</xdr:col>
      <xdr:colOff>12370</xdr:colOff>
      <xdr:row>87</xdr:row>
      <xdr:rowOff>1</xdr:rowOff>
    </xdr:from>
    <xdr:to>
      <xdr:col>4</xdr:col>
      <xdr:colOff>24741</xdr:colOff>
      <xdr:row>88</xdr:row>
      <xdr:rowOff>37110</xdr:rowOff>
    </xdr:to>
    <xdr:pic>
      <xdr:nvPicPr>
        <xdr:cNvPr id="36" name="Picture 35">
          <a:extLst>
            <a:ext uri="{FF2B5EF4-FFF2-40B4-BE49-F238E27FC236}">
              <a16:creationId xmlns="" xmlns:a16="http://schemas.microsoft.com/office/drawing/2014/main" id="{00000000-0008-0000-0200-000024000000}"/>
            </a:ext>
          </a:extLst>
        </xdr:cNvPr>
        <xdr:cNvPicPr>
          <a:picLocks noChangeAspect="1"/>
        </xdr:cNvPicPr>
      </xdr:nvPicPr>
      <xdr:blipFill>
        <a:blip xmlns:r="http://schemas.openxmlformats.org/officeDocument/2006/relationships" r:embed="rId56">
          <a:extLst>
            <a:ext uri="{28A0092B-C50C-407E-A947-70E740481C1C}">
              <a14:useLocalDpi xmlns:a14="http://schemas.microsoft.com/office/drawing/2010/main" val="0"/>
            </a:ext>
          </a:extLst>
        </a:blip>
        <a:stretch>
          <a:fillRect/>
        </a:stretch>
      </xdr:blipFill>
      <xdr:spPr>
        <a:xfrm>
          <a:off x="4886201" y="46041624"/>
          <a:ext cx="593767" cy="1051460"/>
        </a:xfrm>
        <a:prstGeom prst="rect">
          <a:avLst/>
        </a:prstGeom>
      </xdr:spPr>
    </xdr:pic>
    <xdr:clientData/>
  </xdr:twoCellAnchor>
  <xdr:twoCellAnchor editAs="oneCell">
    <xdr:from>
      <xdr:col>4</xdr:col>
      <xdr:colOff>24742</xdr:colOff>
      <xdr:row>87</xdr:row>
      <xdr:rowOff>12370</xdr:rowOff>
    </xdr:from>
    <xdr:to>
      <xdr:col>5</xdr:col>
      <xdr:colOff>12372</xdr:colOff>
      <xdr:row>88</xdr:row>
      <xdr:rowOff>61851</xdr:rowOff>
    </xdr:to>
    <xdr:pic>
      <xdr:nvPicPr>
        <xdr:cNvPr id="37" name="Picture 36">
          <a:extLst>
            <a:ext uri="{FF2B5EF4-FFF2-40B4-BE49-F238E27FC236}">
              <a16:creationId xmlns="" xmlns:a16="http://schemas.microsoft.com/office/drawing/2014/main" id="{00000000-0008-0000-0200-000025000000}"/>
            </a:ext>
          </a:extLst>
        </xdr:cNvPr>
        <xdr:cNvPicPr>
          <a:picLocks noChangeAspect="1"/>
        </xdr:cNvPicPr>
      </xdr:nvPicPr>
      <xdr:blipFill>
        <a:blip xmlns:r="http://schemas.openxmlformats.org/officeDocument/2006/relationships" r:embed="rId55">
          <a:extLst>
            <a:ext uri="{28A0092B-C50C-407E-A947-70E740481C1C}">
              <a14:useLocalDpi xmlns:a14="http://schemas.microsoft.com/office/drawing/2010/main" val="0"/>
            </a:ext>
          </a:extLst>
        </a:blip>
        <a:stretch>
          <a:fillRect/>
        </a:stretch>
      </xdr:blipFill>
      <xdr:spPr>
        <a:xfrm>
          <a:off x="5479969" y="46053993"/>
          <a:ext cx="569026" cy="1063832"/>
        </a:xfrm>
        <a:prstGeom prst="rect">
          <a:avLst/>
        </a:prstGeom>
      </xdr:spPr>
    </xdr:pic>
    <xdr:clientData/>
  </xdr:twoCellAnchor>
  <xdr:twoCellAnchor editAs="oneCell">
    <xdr:from>
      <xdr:col>5</xdr:col>
      <xdr:colOff>12371</xdr:colOff>
      <xdr:row>86</xdr:row>
      <xdr:rowOff>828797</xdr:rowOff>
    </xdr:from>
    <xdr:to>
      <xdr:col>6</xdr:col>
      <xdr:colOff>24741</xdr:colOff>
      <xdr:row>87</xdr:row>
      <xdr:rowOff>1014350</xdr:rowOff>
    </xdr:to>
    <xdr:pic>
      <xdr:nvPicPr>
        <xdr:cNvPr id="38" name="Picture 37">
          <a:extLst>
            <a:ext uri="{FF2B5EF4-FFF2-40B4-BE49-F238E27FC236}">
              <a16:creationId xmlns="" xmlns:a16="http://schemas.microsoft.com/office/drawing/2014/main" id="{00000000-0008-0000-0200-000026000000}"/>
            </a:ext>
          </a:extLst>
        </xdr:cNvPr>
        <xdr:cNvPicPr>
          <a:picLocks noChangeAspect="1"/>
        </xdr:cNvPicPr>
      </xdr:nvPicPr>
      <xdr:blipFill rotWithShape="1">
        <a:blip xmlns:r="http://schemas.openxmlformats.org/officeDocument/2006/relationships" r:embed="rId53">
          <a:extLst>
            <a:ext uri="{28A0092B-C50C-407E-A947-70E740481C1C}">
              <a14:useLocalDpi xmlns:a14="http://schemas.microsoft.com/office/drawing/2010/main" val="0"/>
            </a:ext>
          </a:extLst>
        </a:blip>
        <a:srcRect b="82824"/>
        <a:stretch/>
      </xdr:blipFill>
      <xdr:spPr>
        <a:xfrm>
          <a:off x="6048994" y="46041622"/>
          <a:ext cx="593766" cy="1014351"/>
        </a:xfrm>
        <a:prstGeom prst="rect">
          <a:avLst/>
        </a:prstGeom>
      </xdr:spPr>
    </xdr:pic>
    <xdr:clientData/>
  </xdr:twoCellAnchor>
  <xdr:twoCellAnchor editAs="oneCell">
    <xdr:from>
      <xdr:col>6</xdr:col>
      <xdr:colOff>28699</xdr:colOff>
      <xdr:row>87</xdr:row>
      <xdr:rowOff>1</xdr:rowOff>
    </xdr:from>
    <xdr:to>
      <xdr:col>7</xdr:col>
      <xdr:colOff>33371</xdr:colOff>
      <xdr:row>88</xdr:row>
      <xdr:rowOff>24740</xdr:rowOff>
    </xdr:to>
    <xdr:pic>
      <xdr:nvPicPr>
        <xdr:cNvPr id="443" name="Picture 442">
          <a:extLst>
            <a:ext uri="{FF2B5EF4-FFF2-40B4-BE49-F238E27FC236}">
              <a16:creationId xmlns="" xmlns:a16="http://schemas.microsoft.com/office/drawing/2014/main" id="{00000000-0008-0000-0200-0000BB010000}"/>
            </a:ext>
          </a:extLst>
        </xdr:cNvPr>
        <xdr:cNvPicPr>
          <a:picLocks noChangeAspect="1"/>
        </xdr:cNvPicPr>
      </xdr:nvPicPr>
      <xdr:blipFill rotWithShape="1">
        <a:blip xmlns:r="http://schemas.openxmlformats.org/officeDocument/2006/relationships" r:embed="rId53">
          <a:extLst>
            <a:ext uri="{28A0092B-C50C-407E-A947-70E740481C1C}">
              <a14:useLocalDpi xmlns:a14="http://schemas.microsoft.com/office/drawing/2010/main" val="0"/>
            </a:ext>
          </a:extLst>
        </a:blip>
        <a:srcRect t="17448" b="2664"/>
        <a:stretch/>
      </xdr:blipFill>
      <xdr:spPr>
        <a:xfrm>
          <a:off x="6646718" y="46041624"/>
          <a:ext cx="586069" cy="1039090"/>
        </a:xfrm>
        <a:prstGeom prst="rect">
          <a:avLst/>
        </a:prstGeom>
      </xdr:spPr>
    </xdr:pic>
    <xdr:clientData/>
  </xdr:twoCellAnchor>
  <xdr:twoCellAnchor>
    <xdr:from>
      <xdr:col>10</xdr:col>
      <xdr:colOff>581395</xdr:colOff>
      <xdr:row>87</xdr:row>
      <xdr:rowOff>1001979</xdr:rowOff>
    </xdr:from>
    <xdr:to>
      <xdr:col>12</xdr:col>
      <xdr:colOff>24740</xdr:colOff>
      <xdr:row>89</xdr:row>
      <xdr:rowOff>37110</xdr:rowOff>
    </xdr:to>
    <xdr:grpSp>
      <xdr:nvGrpSpPr>
        <xdr:cNvPr id="41" name="Group 40">
          <a:extLst>
            <a:ext uri="{FF2B5EF4-FFF2-40B4-BE49-F238E27FC236}">
              <a16:creationId xmlns="" xmlns:a16="http://schemas.microsoft.com/office/drawing/2014/main" id="{00000000-0008-0000-0200-000029000000}"/>
            </a:ext>
          </a:extLst>
        </xdr:cNvPr>
        <xdr:cNvGrpSpPr/>
      </xdr:nvGrpSpPr>
      <xdr:grpSpPr>
        <a:xfrm>
          <a:off x="9524999" y="47909511"/>
          <a:ext cx="606137" cy="680359"/>
          <a:chOff x="9054935" y="46721979"/>
          <a:chExt cx="1076201" cy="1402986"/>
        </a:xfrm>
      </xdr:grpSpPr>
      <xdr:pic>
        <xdr:nvPicPr>
          <xdr:cNvPr id="39" name="Picture 38">
            <a:extLst>
              <a:ext uri="{FF2B5EF4-FFF2-40B4-BE49-F238E27FC236}">
                <a16:creationId xmlns="" xmlns:a16="http://schemas.microsoft.com/office/drawing/2014/main" id="{00000000-0008-0000-0200-000027000000}"/>
              </a:ext>
            </a:extLst>
          </xdr:cNvPr>
          <xdr:cNvPicPr>
            <a:picLocks noChangeAspect="1"/>
          </xdr:cNvPicPr>
        </xdr:nvPicPr>
        <xdr:blipFill rotWithShape="1">
          <a:blip xmlns:r="http://schemas.openxmlformats.org/officeDocument/2006/relationships" r:embed="rId52">
            <a:extLst>
              <a:ext uri="{28A0092B-C50C-407E-A947-70E740481C1C}">
                <a14:useLocalDpi xmlns:a14="http://schemas.microsoft.com/office/drawing/2010/main" val="0"/>
              </a:ext>
            </a:extLst>
          </a:blip>
          <a:srcRect t="71282"/>
          <a:stretch/>
        </xdr:blipFill>
        <xdr:spPr>
          <a:xfrm>
            <a:off x="9054935" y="46721979"/>
            <a:ext cx="1065659" cy="717469"/>
          </a:xfrm>
          <a:prstGeom prst="rect">
            <a:avLst/>
          </a:prstGeom>
        </xdr:spPr>
      </xdr:pic>
      <xdr:pic>
        <xdr:nvPicPr>
          <xdr:cNvPr id="40" name="Picture 39">
            <a:extLst>
              <a:ext uri="{FF2B5EF4-FFF2-40B4-BE49-F238E27FC236}">
                <a16:creationId xmlns="" xmlns:a16="http://schemas.microsoft.com/office/drawing/2014/main" id="{00000000-0008-0000-0200-000028000000}"/>
              </a:ext>
            </a:extLst>
          </xdr:cNvPr>
          <xdr:cNvPicPr>
            <a:picLocks noChangeAspect="1"/>
          </xdr:cNvPicPr>
        </xdr:nvPicPr>
        <xdr:blipFill rotWithShape="1">
          <a:blip xmlns:r="http://schemas.openxmlformats.org/officeDocument/2006/relationships" r:embed="rId54">
            <a:extLst>
              <a:ext uri="{28A0092B-C50C-407E-A947-70E740481C1C}">
                <a14:useLocalDpi xmlns:a14="http://schemas.microsoft.com/office/drawing/2010/main" val="0"/>
              </a:ext>
            </a:extLst>
          </a:blip>
          <a:srcRect b="74741"/>
          <a:stretch/>
        </xdr:blipFill>
        <xdr:spPr>
          <a:xfrm>
            <a:off x="9068863" y="47416268"/>
            <a:ext cx="1062273" cy="708697"/>
          </a:xfrm>
          <a:prstGeom prst="rect">
            <a:avLst/>
          </a:prstGeom>
        </xdr:spPr>
      </xdr:pic>
    </xdr:grpSp>
    <xdr:clientData/>
  </xdr:twoCellAnchor>
  <xdr:twoCellAnchor>
    <xdr:from>
      <xdr:col>12</xdr:col>
      <xdr:colOff>16329</xdr:colOff>
      <xdr:row>87</xdr:row>
      <xdr:rowOff>1005939</xdr:rowOff>
    </xdr:from>
    <xdr:to>
      <xdr:col>13</xdr:col>
      <xdr:colOff>0</xdr:colOff>
      <xdr:row>89</xdr:row>
      <xdr:rowOff>37110</xdr:rowOff>
    </xdr:to>
    <xdr:grpSp>
      <xdr:nvGrpSpPr>
        <xdr:cNvPr id="444" name="Group 443">
          <a:extLst>
            <a:ext uri="{FF2B5EF4-FFF2-40B4-BE49-F238E27FC236}">
              <a16:creationId xmlns="" xmlns:a16="http://schemas.microsoft.com/office/drawing/2014/main" id="{00000000-0008-0000-0200-0000BC010000}"/>
            </a:ext>
          </a:extLst>
        </xdr:cNvPr>
        <xdr:cNvGrpSpPr/>
      </xdr:nvGrpSpPr>
      <xdr:grpSpPr>
        <a:xfrm>
          <a:off x="10122725" y="47913471"/>
          <a:ext cx="565067" cy="676399"/>
          <a:chOff x="9054935" y="46721979"/>
          <a:chExt cx="1076201" cy="1402986"/>
        </a:xfrm>
      </xdr:grpSpPr>
      <xdr:pic>
        <xdr:nvPicPr>
          <xdr:cNvPr id="446" name="Picture 445">
            <a:extLst>
              <a:ext uri="{FF2B5EF4-FFF2-40B4-BE49-F238E27FC236}">
                <a16:creationId xmlns="" xmlns:a16="http://schemas.microsoft.com/office/drawing/2014/main" id="{00000000-0008-0000-0200-0000BE010000}"/>
              </a:ext>
            </a:extLst>
          </xdr:cNvPr>
          <xdr:cNvPicPr>
            <a:picLocks noChangeAspect="1"/>
          </xdr:cNvPicPr>
        </xdr:nvPicPr>
        <xdr:blipFill rotWithShape="1">
          <a:blip xmlns:r="http://schemas.openxmlformats.org/officeDocument/2006/relationships" r:embed="rId52">
            <a:extLst>
              <a:ext uri="{28A0092B-C50C-407E-A947-70E740481C1C}">
                <a14:useLocalDpi xmlns:a14="http://schemas.microsoft.com/office/drawing/2010/main" val="0"/>
              </a:ext>
            </a:extLst>
          </a:blip>
          <a:srcRect t="71282"/>
          <a:stretch/>
        </xdr:blipFill>
        <xdr:spPr>
          <a:xfrm>
            <a:off x="9054935" y="46721979"/>
            <a:ext cx="1065659" cy="717469"/>
          </a:xfrm>
          <a:prstGeom prst="rect">
            <a:avLst/>
          </a:prstGeom>
        </xdr:spPr>
      </xdr:pic>
      <xdr:pic>
        <xdr:nvPicPr>
          <xdr:cNvPr id="447" name="Picture 446">
            <a:extLst>
              <a:ext uri="{FF2B5EF4-FFF2-40B4-BE49-F238E27FC236}">
                <a16:creationId xmlns="" xmlns:a16="http://schemas.microsoft.com/office/drawing/2014/main" id="{00000000-0008-0000-0200-0000BF010000}"/>
              </a:ext>
            </a:extLst>
          </xdr:cNvPr>
          <xdr:cNvPicPr>
            <a:picLocks noChangeAspect="1"/>
          </xdr:cNvPicPr>
        </xdr:nvPicPr>
        <xdr:blipFill rotWithShape="1">
          <a:blip xmlns:r="http://schemas.openxmlformats.org/officeDocument/2006/relationships" r:embed="rId54">
            <a:extLst>
              <a:ext uri="{28A0092B-C50C-407E-A947-70E740481C1C}">
                <a14:useLocalDpi xmlns:a14="http://schemas.microsoft.com/office/drawing/2010/main" val="0"/>
              </a:ext>
            </a:extLst>
          </a:blip>
          <a:srcRect b="74741"/>
          <a:stretch/>
        </xdr:blipFill>
        <xdr:spPr>
          <a:xfrm>
            <a:off x="9068863" y="47416268"/>
            <a:ext cx="1062273" cy="708697"/>
          </a:xfrm>
          <a:prstGeom prst="rect">
            <a:avLst/>
          </a:prstGeom>
        </xdr:spPr>
      </xdr:pic>
    </xdr:grpSp>
    <xdr:clientData/>
  </xdr:twoCellAnchor>
  <xdr:twoCellAnchor editAs="oneCell">
    <xdr:from>
      <xdr:col>12</xdr:col>
      <xdr:colOff>576943</xdr:colOff>
      <xdr:row>87</xdr:row>
      <xdr:rowOff>1010966</xdr:rowOff>
    </xdr:from>
    <xdr:to>
      <xdr:col>13</xdr:col>
      <xdr:colOff>576942</xdr:colOff>
      <xdr:row>89</xdr:row>
      <xdr:rowOff>24740</xdr:rowOff>
    </xdr:to>
    <xdr:pic>
      <xdr:nvPicPr>
        <xdr:cNvPr id="448" name="Picture 447">
          <a:extLst>
            <a:ext uri="{FF2B5EF4-FFF2-40B4-BE49-F238E27FC236}">
              <a16:creationId xmlns="" xmlns:a16="http://schemas.microsoft.com/office/drawing/2014/main" id="{00000000-0008-0000-0200-0000C0010000}"/>
            </a:ext>
          </a:extLst>
        </xdr:cNvPr>
        <xdr:cNvPicPr>
          <a:picLocks noChangeAspect="1"/>
        </xdr:cNvPicPr>
      </xdr:nvPicPr>
      <xdr:blipFill rotWithShape="1">
        <a:blip xmlns:r="http://schemas.openxmlformats.org/officeDocument/2006/relationships" r:embed="rId54">
          <a:extLst>
            <a:ext uri="{28A0092B-C50C-407E-A947-70E740481C1C}">
              <a14:useLocalDpi xmlns:a14="http://schemas.microsoft.com/office/drawing/2010/main" val="0"/>
            </a:ext>
          </a:extLst>
        </a:blip>
        <a:srcRect t="25219"/>
        <a:stretch/>
      </xdr:blipFill>
      <xdr:spPr>
        <a:xfrm>
          <a:off x="10683339" y="47052589"/>
          <a:ext cx="581395" cy="659002"/>
        </a:xfrm>
        <a:prstGeom prst="rect">
          <a:avLst/>
        </a:prstGeom>
      </xdr:spPr>
    </xdr:pic>
    <xdr:clientData/>
  </xdr:twoCellAnchor>
  <xdr:twoCellAnchor editAs="oneCell">
    <xdr:from>
      <xdr:col>14</xdr:col>
      <xdr:colOff>12370</xdr:colOff>
      <xdr:row>88</xdr:row>
      <xdr:rowOff>618506</xdr:rowOff>
    </xdr:from>
    <xdr:to>
      <xdr:col>15</xdr:col>
      <xdr:colOff>41798</xdr:colOff>
      <xdr:row>90</xdr:row>
      <xdr:rowOff>12370</xdr:rowOff>
    </xdr:to>
    <xdr:pic>
      <xdr:nvPicPr>
        <xdr:cNvPr id="449" name="Picture 448">
          <a:extLst>
            <a:ext uri="{FF2B5EF4-FFF2-40B4-BE49-F238E27FC236}">
              <a16:creationId xmlns="" xmlns:a16="http://schemas.microsoft.com/office/drawing/2014/main" id="{00000000-0008-0000-0200-0000C1010000}"/>
            </a:ext>
          </a:extLst>
        </xdr:cNvPr>
        <xdr:cNvPicPr>
          <a:picLocks noChangeAspect="1"/>
        </xdr:cNvPicPr>
      </xdr:nvPicPr>
      <xdr:blipFill rotWithShape="1">
        <a:blip xmlns:r="http://schemas.openxmlformats.org/officeDocument/2006/relationships" r:embed="rId58">
          <a:extLst>
            <a:ext uri="{28A0092B-C50C-407E-A947-70E740481C1C}">
              <a14:useLocalDpi xmlns:a14="http://schemas.microsoft.com/office/drawing/2010/main" val="0"/>
            </a:ext>
          </a:extLst>
        </a:blip>
        <a:srcRect b="66696"/>
        <a:stretch/>
      </xdr:blipFill>
      <xdr:spPr>
        <a:xfrm>
          <a:off x="11281558" y="47674480"/>
          <a:ext cx="610824" cy="457695"/>
        </a:xfrm>
        <a:prstGeom prst="rect">
          <a:avLst/>
        </a:prstGeom>
      </xdr:spPr>
    </xdr:pic>
    <xdr:clientData/>
  </xdr:twoCellAnchor>
  <xdr:twoCellAnchor editAs="oneCell">
    <xdr:from>
      <xdr:col>15</xdr:col>
      <xdr:colOff>10981</xdr:colOff>
      <xdr:row>90</xdr:row>
      <xdr:rowOff>826325</xdr:rowOff>
    </xdr:from>
    <xdr:to>
      <xdr:col>16</xdr:col>
      <xdr:colOff>10980</xdr:colOff>
      <xdr:row>91</xdr:row>
      <xdr:rowOff>766948</xdr:rowOff>
    </xdr:to>
    <xdr:pic>
      <xdr:nvPicPr>
        <xdr:cNvPr id="450" name="Picture 449">
          <a:extLst>
            <a:ext uri="{FF2B5EF4-FFF2-40B4-BE49-F238E27FC236}">
              <a16:creationId xmlns="" xmlns:a16="http://schemas.microsoft.com/office/drawing/2014/main" id="{00000000-0008-0000-0200-0000C2010000}"/>
            </a:ext>
          </a:extLst>
        </xdr:cNvPr>
        <xdr:cNvPicPr>
          <a:picLocks noChangeAspect="1"/>
        </xdr:cNvPicPr>
      </xdr:nvPicPr>
      <xdr:blipFill rotWithShape="1">
        <a:blip xmlns:r="http://schemas.openxmlformats.org/officeDocument/2006/relationships" r:embed="rId58">
          <a:extLst>
            <a:ext uri="{28A0092B-C50C-407E-A947-70E740481C1C}">
              <a14:useLocalDpi xmlns:a14="http://schemas.microsoft.com/office/drawing/2010/main" val="0"/>
            </a:ext>
          </a:extLst>
        </a:blip>
        <a:srcRect t="33700" b="48855"/>
        <a:stretch/>
      </xdr:blipFill>
      <xdr:spPr>
        <a:xfrm>
          <a:off x="11861565" y="48946130"/>
          <a:ext cx="581396" cy="769422"/>
        </a:xfrm>
        <a:prstGeom prst="rect">
          <a:avLst/>
        </a:prstGeom>
      </xdr:spPr>
    </xdr:pic>
    <xdr:clientData/>
  </xdr:twoCellAnchor>
  <xdr:twoCellAnchor editAs="oneCell">
    <xdr:from>
      <xdr:col>16</xdr:col>
      <xdr:colOff>569026</xdr:colOff>
      <xdr:row>86</xdr:row>
      <xdr:rowOff>816427</xdr:rowOff>
    </xdr:from>
    <xdr:to>
      <xdr:col>18</xdr:col>
      <xdr:colOff>20235</xdr:colOff>
      <xdr:row>88</xdr:row>
      <xdr:rowOff>12369</xdr:rowOff>
    </xdr:to>
    <xdr:pic>
      <xdr:nvPicPr>
        <xdr:cNvPr id="467" name="Picture 466">
          <a:extLst>
            <a:ext uri="{FF2B5EF4-FFF2-40B4-BE49-F238E27FC236}">
              <a16:creationId xmlns="" xmlns:a16="http://schemas.microsoft.com/office/drawing/2014/main" id="{00000000-0008-0000-0200-0000D3010000}"/>
            </a:ext>
          </a:extLst>
        </xdr:cNvPr>
        <xdr:cNvPicPr>
          <a:picLocks noChangeAspect="1"/>
        </xdr:cNvPicPr>
      </xdr:nvPicPr>
      <xdr:blipFill rotWithShape="1">
        <a:blip xmlns:r="http://schemas.openxmlformats.org/officeDocument/2006/relationships" r:embed="rId59">
          <a:extLst>
            <a:ext uri="{28A0092B-C50C-407E-A947-70E740481C1C}">
              <a14:useLocalDpi xmlns:a14="http://schemas.microsoft.com/office/drawing/2010/main" val="0"/>
            </a:ext>
          </a:extLst>
        </a:blip>
        <a:srcRect b="52069"/>
        <a:stretch/>
      </xdr:blipFill>
      <xdr:spPr>
        <a:xfrm>
          <a:off x="13001007" y="46029252"/>
          <a:ext cx="614001" cy="1039091"/>
        </a:xfrm>
        <a:prstGeom prst="rect">
          <a:avLst/>
        </a:prstGeom>
      </xdr:spPr>
    </xdr:pic>
    <xdr:clientData/>
  </xdr:twoCellAnchor>
  <xdr:twoCellAnchor editAs="oneCell">
    <xdr:from>
      <xdr:col>17</xdr:col>
      <xdr:colOff>0</xdr:colOff>
      <xdr:row>90</xdr:row>
      <xdr:rowOff>12369</xdr:rowOff>
    </xdr:from>
    <xdr:to>
      <xdr:col>18</xdr:col>
      <xdr:colOff>32605</xdr:colOff>
      <xdr:row>91</xdr:row>
      <xdr:rowOff>12370</xdr:rowOff>
    </xdr:to>
    <xdr:pic>
      <xdr:nvPicPr>
        <xdr:cNvPr id="468" name="Picture 467">
          <a:extLst>
            <a:ext uri="{FF2B5EF4-FFF2-40B4-BE49-F238E27FC236}">
              <a16:creationId xmlns="" xmlns:a16="http://schemas.microsoft.com/office/drawing/2014/main" id="{00000000-0008-0000-0200-0000D4010000}"/>
            </a:ext>
          </a:extLst>
        </xdr:cNvPr>
        <xdr:cNvPicPr>
          <a:picLocks noChangeAspect="1"/>
        </xdr:cNvPicPr>
      </xdr:nvPicPr>
      <xdr:blipFill rotWithShape="1">
        <a:blip xmlns:r="http://schemas.openxmlformats.org/officeDocument/2006/relationships" r:embed="rId59">
          <a:extLst>
            <a:ext uri="{28A0092B-C50C-407E-A947-70E740481C1C}">
              <a14:useLocalDpi xmlns:a14="http://schemas.microsoft.com/office/drawing/2010/main" val="0"/>
            </a:ext>
          </a:extLst>
        </a:blip>
        <a:srcRect b="52069"/>
        <a:stretch/>
      </xdr:blipFill>
      <xdr:spPr>
        <a:xfrm>
          <a:off x="13013377" y="48132174"/>
          <a:ext cx="614001" cy="828800"/>
        </a:xfrm>
        <a:prstGeom prst="rect">
          <a:avLst/>
        </a:prstGeom>
      </xdr:spPr>
    </xdr:pic>
    <xdr:clientData/>
  </xdr:twoCellAnchor>
  <xdr:twoCellAnchor editAs="oneCell">
    <xdr:from>
      <xdr:col>21</xdr:col>
      <xdr:colOff>0</xdr:colOff>
      <xdr:row>90</xdr:row>
      <xdr:rowOff>12371</xdr:rowOff>
    </xdr:from>
    <xdr:to>
      <xdr:col>21</xdr:col>
      <xdr:colOff>567790</xdr:colOff>
      <xdr:row>91</xdr:row>
      <xdr:rowOff>24740</xdr:rowOff>
    </xdr:to>
    <xdr:pic>
      <xdr:nvPicPr>
        <xdr:cNvPr id="469" name="Picture 468">
          <a:extLst>
            <a:ext uri="{FF2B5EF4-FFF2-40B4-BE49-F238E27FC236}">
              <a16:creationId xmlns="" xmlns:a16="http://schemas.microsoft.com/office/drawing/2014/main" id="{00000000-0008-0000-0200-0000D5010000}"/>
            </a:ext>
          </a:extLst>
        </xdr:cNvPr>
        <xdr:cNvPicPr>
          <a:picLocks noChangeAspect="1"/>
        </xdr:cNvPicPr>
      </xdr:nvPicPr>
      <xdr:blipFill rotWithShape="1">
        <a:blip xmlns:r="http://schemas.openxmlformats.org/officeDocument/2006/relationships" r:embed="rId57">
          <a:extLst>
            <a:ext uri="{28A0092B-C50C-407E-A947-70E740481C1C}">
              <a14:useLocalDpi xmlns:a14="http://schemas.microsoft.com/office/drawing/2010/main" val="0"/>
            </a:ext>
          </a:extLst>
        </a:blip>
        <a:srcRect b="89214"/>
        <a:stretch/>
      </xdr:blipFill>
      <xdr:spPr>
        <a:xfrm>
          <a:off x="15338961" y="48132176"/>
          <a:ext cx="567790" cy="841168"/>
        </a:xfrm>
        <a:prstGeom prst="rect">
          <a:avLst/>
        </a:prstGeom>
      </xdr:spPr>
    </xdr:pic>
    <xdr:clientData/>
  </xdr:twoCellAnchor>
  <xdr:twoCellAnchor editAs="oneCell">
    <xdr:from>
      <xdr:col>23</xdr:col>
      <xdr:colOff>12371</xdr:colOff>
      <xdr:row>87</xdr:row>
      <xdr:rowOff>12370</xdr:rowOff>
    </xdr:from>
    <xdr:to>
      <xdr:col>24</xdr:col>
      <xdr:colOff>8661</xdr:colOff>
      <xdr:row>87</xdr:row>
      <xdr:rowOff>1013471</xdr:rowOff>
    </xdr:to>
    <xdr:pic>
      <xdr:nvPicPr>
        <xdr:cNvPr id="470" name="Picture 469">
          <a:extLst>
            <a:ext uri="{FF2B5EF4-FFF2-40B4-BE49-F238E27FC236}">
              <a16:creationId xmlns="" xmlns:a16="http://schemas.microsoft.com/office/drawing/2014/main" id="{00000000-0008-0000-0200-0000D6010000}"/>
            </a:ext>
          </a:extLst>
        </xdr:cNvPr>
        <xdr:cNvPicPr>
          <a:picLocks noChangeAspect="1"/>
        </xdr:cNvPicPr>
      </xdr:nvPicPr>
      <xdr:blipFill rotWithShape="1">
        <a:blip xmlns:r="http://schemas.openxmlformats.org/officeDocument/2006/relationships" r:embed="rId57">
          <a:extLst>
            <a:ext uri="{28A0092B-C50C-407E-A947-70E740481C1C}">
              <a14:useLocalDpi xmlns:a14="http://schemas.microsoft.com/office/drawing/2010/main" val="0"/>
            </a:ext>
          </a:extLst>
        </a:blip>
        <a:srcRect t="33557"/>
        <a:stretch/>
      </xdr:blipFill>
      <xdr:spPr>
        <a:xfrm>
          <a:off x="16514124" y="46053993"/>
          <a:ext cx="676647" cy="1001101"/>
        </a:xfrm>
        <a:prstGeom prst="rect">
          <a:avLst/>
        </a:prstGeom>
      </xdr:spPr>
    </xdr:pic>
    <xdr:clientData/>
  </xdr:twoCellAnchor>
  <xdr:twoCellAnchor editAs="oneCell">
    <xdr:from>
      <xdr:col>22</xdr:col>
      <xdr:colOff>0</xdr:colOff>
      <xdr:row>86</xdr:row>
      <xdr:rowOff>828797</xdr:rowOff>
    </xdr:from>
    <xdr:to>
      <xdr:col>23</xdr:col>
      <xdr:colOff>7466</xdr:colOff>
      <xdr:row>88</xdr:row>
      <xdr:rowOff>24739</xdr:rowOff>
    </xdr:to>
    <xdr:pic>
      <xdr:nvPicPr>
        <xdr:cNvPr id="482" name="Picture 481">
          <a:extLst>
            <a:ext uri="{FF2B5EF4-FFF2-40B4-BE49-F238E27FC236}">
              <a16:creationId xmlns="" xmlns:a16="http://schemas.microsoft.com/office/drawing/2014/main" id="{00000000-0008-0000-0200-0000E2010000}"/>
            </a:ext>
          </a:extLst>
        </xdr:cNvPr>
        <xdr:cNvPicPr>
          <a:picLocks noChangeAspect="1"/>
        </xdr:cNvPicPr>
      </xdr:nvPicPr>
      <xdr:blipFill rotWithShape="1">
        <a:blip xmlns:r="http://schemas.openxmlformats.org/officeDocument/2006/relationships" r:embed="rId57">
          <a:extLst>
            <a:ext uri="{28A0092B-C50C-407E-A947-70E740481C1C}">
              <a14:useLocalDpi xmlns:a14="http://schemas.microsoft.com/office/drawing/2010/main" val="0"/>
            </a:ext>
          </a:extLst>
        </a:blip>
        <a:srcRect t="11533" b="67498"/>
        <a:stretch/>
      </xdr:blipFill>
      <xdr:spPr>
        <a:xfrm>
          <a:off x="15920357" y="46041622"/>
          <a:ext cx="588862" cy="1039091"/>
        </a:xfrm>
        <a:prstGeom prst="rect">
          <a:avLst/>
        </a:prstGeom>
      </xdr:spPr>
    </xdr:pic>
    <xdr:clientData/>
  </xdr:twoCellAnchor>
  <xdr:twoCellAnchor editAs="oneCell">
    <xdr:from>
      <xdr:col>23</xdr:col>
      <xdr:colOff>197922</xdr:colOff>
      <xdr:row>78</xdr:row>
      <xdr:rowOff>333994</xdr:rowOff>
    </xdr:from>
    <xdr:to>
      <xdr:col>23</xdr:col>
      <xdr:colOff>512247</xdr:colOff>
      <xdr:row>80</xdr:row>
      <xdr:rowOff>123702</xdr:rowOff>
    </xdr:to>
    <xdr:pic>
      <xdr:nvPicPr>
        <xdr:cNvPr id="280" name="Picture 279"/>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16699675" y="42862500"/>
          <a:ext cx="314325" cy="618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255121</xdr:colOff>
      <xdr:row>79</xdr:row>
      <xdr:rowOff>346364</xdr:rowOff>
    </xdr:from>
    <xdr:to>
      <xdr:col>24</xdr:col>
      <xdr:colOff>531916</xdr:colOff>
      <xdr:row>81</xdr:row>
      <xdr:rowOff>86591</xdr:rowOff>
    </xdr:to>
    <xdr:pic>
      <xdr:nvPicPr>
        <xdr:cNvPr id="281" name="Picture 280"/>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17437231" y="43270715"/>
          <a:ext cx="276795" cy="606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98961</xdr:colOff>
      <xdr:row>80</xdr:row>
      <xdr:rowOff>371104</xdr:rowOff>
    </xdr:from>
    <xdr:to>
      <xdr:col>25</xdr:col>
      <xdr:colOff>300942</xdr:colOff>
      <xdr:row>82</xdr:row>
      <xdr:rowOff>37110</xdr:rowOff>
    </xdr:to>
    <xdr:pic>
      <xdr:nvPicPr>
        <xdr:cNvPr id="283" name="Picture 282"/>
        <xdr:cNvPicPr>
          <a:picLocks noChangeAspect="1" noChangeArrowheads="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17961429" y="43728409"/>
          <a:ext cx="201981" cy="5319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173183</xdr:colOff>
      <xdr:row>81</xdr:row>
      <xdr:rowOff>421060</xdr:rowOff>
    </xdr:from>
    <xdr:to>
      <xdr:col>26</xdr:col>
      <xdr:colOff>569026</xdr:colOff>
      <xdr:row>83</xdr:row>
      <xdr:rowOff>201508</xdr:rowOff>
    </xdr:to>
    <xdr:pic>
      <xdr:nvPicPr>
        <xdr:cNvPr id="284" name="Picture 283"/>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18716008" y="44211320"/>
          <a:ext cx="395843" cy="6463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230470</xdr:colOff>
      <xdr:row>82</xdr:row>
      <xdr:rowOff>419219</xdr:rowOff>
    </xdr:from>
    <xdr:to>
      <xdr:col>27</xdr:col>
      <xdr:colOff>507175</xdr:colOff>
      <xdr:row>84</xdr:row>
      <xdr:rowOff>49480</xdr:rowOff>
    </xdr:to>
    <xdr:pic>
      <xdr:nvPicPr>
        <xdr:cNvPr id="285" name="Picture 284"/>
        <xdr:cNvPicPr>
          <a:picLocks noChangeAspect="1" noChangeArrowheads="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19453652" y="44642433"/>
          <a:ext cx="276705" cy="520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view="pageBreakPreview" topLeftCell="A13" zoomScale="125" zoomScaleNormal="125" zoomScalePageLayoutView="125" workbookViewId="0">
      <selection activeCell="B42" sqref="B42:B52"/>
    </sheetView>
  </sheetViews>
  <sheetFormatPr defaultColWidth="8.85546875" defaultRowHeight="15.75" x14ac:dyDescent="0.25"/>
  <cols>
    <col min="1" max="1" width="6.140625" style="17" customWidth="1"/>
    <col min="2" max="2" width="43" style="22" customWidth="1"/>
    <col min="3" max="3" width="46.140625" style="17" customWidth="1"/>
    <col min="4" max="5" width="43.85546875" style="21" customWidth="1"/>
    <col min="6" max="6" width="40.42578125" style="17" customWidth="1"/>
    <col min="7" max="7" width="8.85546875" style="8"/>
    <col min="8" max="16384" width="8.85546875" style="17"/>
  </cols>
  <sheetData>
    <row r="1" spans="1:6" ht="22.5" customHeight="1" x14ac:dyDescent="0.25">
      <c r="A1" s="297" t="s">
        <v>228</v>
      </c>
      <c r="B1" s="297"/>
      <c r="C1" s="297"/>
      <c r="D1" s="297"/>
      <c r="E1" s="297"/>
      <c r="F1" s="297"/>
    </row>
    <row r="2" spans="1:6" x14ac:dyDescent="0.25">
      <c r="A2" s="18"/>
      <c r="B2" s="19"/>
      <c r="C2" s="18"/>
      <c r="D2" s="18"/>
      <c r="E2" s="18"/>
      <c r="F2" s="18"/>
    </row>
    <row r="3" spans="1:6" x14ac:dyDescent="0.25">
      <c r="A3" s="300" t="s">
        <v>0</v>
      </c>
      <c r="B3" s="302" t="s">
        <v>4</v>
      </c>
      <c r="C3" s="298" t="s">
        <v>5</v>
      </c>
      <c r="D3" s="299"/>
      <c r="E3" s="299"/>
      <c r="F3" s="299"/>
    </row>
    <row r="4" spans="1:6" x14ac:dyDescent="0.25">
      <c r="A4" s="301"/>
      <c r="B4" s="303"/>
      <c r="C4" s="65" t="s">
        <v>189</v>
      </c>
      <c r="D4" s="65" t="s">
        <v>188</v>
      </c>
      <c r="E4" s="65" t="s">
        <v>190</v>
      </c>
      <c r="F4" s="65" t="s">
        <v>187</v>
      </c>
    </row>
    <row r="5" spans="1:6" ht="84" customHeight="1" x14ac:dyDescent="0.25">
      <c r="A5" s="304">
        <v>1</v>
      </c>
      <c r="B5" s="306" t="s">
        <v>242</v>
      </c>
      <c r="C5" s="52" t="s">
        <v>154</v>
      </c>
      <c r="D5" s="16" t="s">
        <v>164</v>
      </c>
      <c r="E5" s="16" t="s">
        <v>171</v>
      </c>
      <c r="F5" s="20" t="s">
        <v>180</v>
      </c>
    </row>
    <row r="6" spans="1:6" ht="69" customHeight="1" x14ac:dyDescent="0.25">
      <c r="A6" s="305"/>
      <c r="B6" s="307"/>
      <c r="C6" s="52" t="s">
        <v>155</v>
      </c>
      <c r="D6" s="16" t="s">
        <v>165</v>
      </c>
      <c r="E6" s="16" t="s">
        <v>172</v>
      </c>
      <c r="F6" s="20" t="s">
        <v>181</v>
      </c>
    </row>
    <row r="7" spans="1:6" ht="136.35" customHeight="1" x14ac:dyDescent="0.25">
      <c r="A7" s="305"/>
      <c r="B7" s="307"/>
      <c r="C7" s="52" t="s">
        <v>156</v>
      </c>
      <c r="D7" s="16" t="s">
        <v>166</v>
      </c>
      <c r="E7" s="16" t="s">
        <v>173</v>
      </c>
      <c r="F7" s="7" t="s">
        <v>182</v>
      </c>
    </row>
    <row r="8" spans="1:6" ht="117" customHeight="1" x14ac:dyDescent="0.25">
      <c r="A8" s="305"/>
      <c r="B8" s="307"/>
      <c r="C8" s="52" t="s">
        <v>157</v>
      </c>
      <c r="D8" s="5" t="s">
        <v>247</v>
      </c>
      <c r="E8" s="16" t="s">
        <v>174</v>
      </c>
      <c r="F8" s="7" t="s">
        <v>183</v>
      </c>
    </row>
    <row r="9" spans="1:6" ht="82.7" customHeight="1" x14ac:dyDescent="0.25">
      <c r="A9" s="305"/>
      <c r="B9" s="307"/>
      <c r="C9" s="52" t="s">
        <v>158</v>
      </c>
      <c r="D9" s="16" t="s">
        <v>254</v>
      </c>
      <c r="E9" s="16" t="s">
        <v>175</v>
      </c>
      <c r="F9" s="16" t="s">
        <v>184</v>
      </c>
    </row>
    <row r="10" spans="1:6" ht="121.7" customHeight="1" x14ac:dyDescent="0.25">
      <c r="A10" s="305"/>
      <c r="B10" s="307"/>
      <c r="C10" s="52" t="s">
        <v>159</v>
      </c>
      <c r="D10" s="16" t="s">
        <v>255</v>
      </c>
      <c r="E10" s="16" t="s">
        <v>176</v>
      </c>
      <c r="F10" s="3" t="s">
        <v>185</v>
      </c>
    </row>
    <row r="11" spans="1:6" ht="106.35" customHeight="1" x14ac:dyDescent="0.25">
      <c r="A11" s="305"/>
      <c r="B11" s="307"/>
      <c r="C11" s="52" t="s">
        <v>160</v>
      </c>
      <c r="D11" s="16" t="s">
        <v>256</v>
      </c>
      <c r="E11" s="67" t="s">
        <v>229</v>
      </c>
      <c r="F11" s="3" t="s">
        <v>186</v>
      </c>
    </row>
    <row r="12" spans="1:6" ht="72" customHeight="1" x14ac:dyDescent="0.25">
      <c r="A12" s="305"/>
      <c r="B12" s="307"/>
      <c r="C12" s="52" t="s">
        <v>161</v>
      </c>
      <c r="D12" s="16" t="s">
        <v>257</v>
      </c>
      <c r="E12" s="16" t="s">
        <v>178</v>
      </c>
      <c r="F12" s="3"/>
    </row>
    <row r="13" spans="1:6" ht="67.7" customHeight="1" x14ac:dyDescent="0.25">
      <c r="A13" s="305"/>
      <c r="B13" s="307"/>
      <c r="C13" s="3" t="s">
        <v>162</v>
      </c>
      <c r="D13" s="59" t="s">
        <v>248</v>
      </c>
      <c r="E13" s="3" t="s">
        <v>179</v>
      </c>
      <c r="F13" s="7"/>
    </row>
    <row r="14" spans="1:6" ht="37.700000000000003" customHeight="1" x14ac:dyDescent="0.25">
      <c r="A14" s="305"/>
      <c r="B14" s="307"/>
      <c r="C14" s="52" t="s">
        <v>163</v>
      </c>
      <c r="D14" s="3" t="s">
        <v>258</v>
      </c>
      <c r="E14" s="134"/>
      <c r="F14" s="7"/>
    </row>
    <row r="15" spans="1:6" ht="36.6" customHeight="1" x14ac:dyDescent="0.25">
      <c r="A15" s="305"/>
      <c r="B15" s="307"/>
      <c r="C15" s="133"/>
      <c r="D15" s="3" t="s">
        <v>259</v>
      </c>
      <c r="E15" s="69"/>
      <c r="F15" s="7"/>
    </row>
    <row r="16" spans="1:6" ht="68.25" customHeight="1" x14ac:dyDescent="0.25">
      <c r="A16" s="305"/>
      <c r="B16" s="307"/>
      <c r="C16" s="1"/>
      <c r="D16" s="3" t="s">
        <v>260</v>
      </c>
      <c r="E16" s="69"/>
      <c r="F16" s="7"/>
    </row>
    <row r="17" spans="1:6" ht="55.7" customHeight="1" x14ac:dyDescent="0.25">
      <c r="A17" s="305"/>
      <c r="B17" s="307"/>
      <c r="C17" s="52"/>
      <c r="D17" s="3" t="s">
        <v>261</v>
      </c>
      <c r="E17" s="69"/>
      <c r="F17" s="7"/>
    </row>
    <row r="18" spans="1:6" ht="40.700000000000003" customHeight="1" x14ac:dyDescent="0.25">
      <c r="A18" s="305"/>
      <c r="B18" s="307"/>
      <c r="C18" s="52"/>
      <c r="D18" s="3" t="s">
        <v>262</v>
      </c>
      <c r="E18" s="135"/>
      <c r="F18" s="7"/>
    </row>
    <row r="19" spans="1:6" ht="37.35" customHeight="1" x14ac:dyDescent="0.25">
      <c r="A19" s="305"/>
      <c r="B19" s="307"/>
      <c r="C19" s="52"/>
      <c r="D19" s="3" t="s">
        <v>263</v>
      </c>
      <c r="E19" s="70"/>
      <c r="F19" s="7"/>
    </row>
    <row r="20" spans="1:6" ht="23.45" customHeight="1" x14ac:dyDescent="0.25">
      <c r="A20" s="305"/>
      <c r="B20" s="307"/>
      <c r="C20" s="52"/>
      <c r="D20" s="59" t="s">
        <v>249</v>
      </c>
      <c r="E20" s="52"/>
      <c r="F20" s="7"/>
    </row>
    <row r="21" spans="1:6" ht="58.35" customHeight="1" x14ac:dyDescent="0.25">
      <c r="A21" s="305"/>
      <c r="B21" s="307"/>
      <c r="C21" s="52"/>
      <c r="D21" s="3" t="s">
        <v>264</v>
      </c>
      <c r="E21" s="52"/>
      <c r="F21" s="7"/>
    </row>
    <row r="22" spans="1:6" ht="66" customHeight="1" x14ac:dyDescent="0.25">
      <c r="A22" s="305"/>
      <c r="B22" s="307"/>
      <c r="C22" s="52"/>
      <c r="D22" s="3" t="s">
        <v>265</v>
      </c>
      <c r="E22" s="52"/>
      <c r="F22" s="7"/>
    </row>
    <row r="23" spans="1:6" ht="63.75" customHeight="1" x14ac:dyDescent="0.25">
      <c r="A23" s="305"/>
      <c r="B23" s="307"/>
      <c r="C23" s="52"/>
      <c r="D23" s="3" t="s">
        <v>266</v>
      </c>
      <c r="E23" s="52"/>
      <c r="F23" s="7"/>
    </row>
    <row r="24" spans="1:6" ht="24" customHeight="1" x14ac:dyDescent="0.25">
      <c r="A24" s="305"/>
      <c r="B24" s="307"/>
      <c r="C24" s="14"/>
      <c r="D24" s="59" t="s">
        <v>250</v>
      </c>
      <c r="E24" s="52"/>
      <c r="F24" s="7"/>
    </row>
    <row r="25" spans="1:6" ht="52.7" customHeight="1" x14ac:dyDescent="0.25">
      <c r="A25" s="305"/>
      <c r="B25" s="307"/>
      <c r="C25" s="14"/>
      <c r="D25" s="3" t="s">
        <v>267</v>
      </c>
      <c r="E25" s="3"/>
      <c r="F25" s="7"/>
    </row>
    <row r="26" spans="1:6" ht="32.25" customHeight="1" x14ac:dyDescent="0.25">
      <c r="A26" s="305"/>
      <c r="B26" s="307"/>
      <c r="C26" s="14"/>
      <c r="D26" s="3" t="s">
        <v>268</v>
      </c>
      <c r="E26" s="3"/>
      <c r="F26" s="7"/>
    </row>
    <row r="27" spans="1:6" ht="69" customHeight="1" x14ac:dyDescent="0.25">
      <c r="A27" s="305"/>
      <c r="B27" s="307"/>
      <c r="C27" s="14"/>
      <c r="D27" s="3" t="s">
        <v>269</v>
      </c>
      <c r="E27" s="3"/>
      <c r="F27" s="7"/>
    </row>
    <row r="28" spans="1:6" ht="87.6" customHeight="1" x14ac:dyDescent="0.25">
      <c r="A28" s="305"/>
      <c r="B28" s="307"/>
      <c r="C28" s="14"/>
      <c r="D28" s="3" t="s">
        <v>270</v>
      </c>
      <c r="E28" s="3"/>
      <c r="F28" s="7"/>
    </row>
    <row r="29" spans="1:6" ht="21" customHeight="1" x14ac:dyDescent="0.25">
      <c r="A29" s="305"/>
      <c r="B29" s="307"/>
      <c r="C29" s="14"/>
      <c r="D29" s="59" t="s">
        <v>251</v>
      </c>
      <c r="E29" s="3"/>
      <c r="F29" s="7"/>
    </row>
    <row r="30" spans="1:6" ht="70.7" customHeight="1" x14ac:dyDescent="0.25">
      <c r="A30" s="305"/>
      <c r="B30" s="307"/>
      <c r="C30" s="14"/>
      <c r="D30" s="3" t="s">
        <v>271</v>
      </c>
      <c r="E30" s="3"/>
      <c r="F30" s="7"/>
    </row>
    <row r="31" spans="1:6" ht="88.7" customHeight="1" x14ac:dyDescent="0.25">
      <c r="A31" s="305"/>
      <c r="B31" s="307"/>
      <c r="C31" s="66"/>
      <c r="D31" s="3" t="s">
        <v>272</v>
      </c>
      <c r="E31" s="3"/>
      <c r="F31" s="7"/>
    </row>
    <row r="32" spans="1:6" ht="54" customHeight="1" x14ac:dyDescent="0.25">
      <c r="A32" s="305"/>
      <c r="B32" s="307"/>
      <c r="C32" s="52"/>
      <c r="D32" s="3" t="s">
        <v>273</v>
      </c>
      <c r="E32" s="3"/>
      <c r="F32" s="7"/>
    </row>
    <row r="33" spans="1:6" ht="67.349999999999994" customHeight="1" x14ac:dyDescent="0.25">
      <c r="A33" s="305"/>
      <c r="B33" s="307"/>
      <c r="C33" s="52"/>
      <c r="D33" s="3" t="s">
        <v>274</v>
      </c>
      <c r="E33" s="3"/>
      <c r="F33" s="7"/>
    </row>
    <row r="34" spans="1:6" ht="16.5" customHeight="1" x14ac:dyDescent="0.25">
      <c r="A34" s="305"/>
      <c r="B34" s="307"/>
      <c r="C34" s="52"/>
      <c r="D34" s="142" t="s">
        <v>252</v>
      </c>
      <c r="E34" s="3"/>
      <c r="F34" s="7"/>
    </row>
    <row r="35" spans="1:6" ht="72.599999999999994" customHeight="1" x14ac:dyDescent="0.25">
      <c r="A35" s="305"/>
      <c r="B35" s="307"/>
      <c r="C35" s="52"/>
      <c r="D35" s="16" t="s">
        <v>275</v>
      </c>
      <c r="E35" s="3"/>
      <c r="F35" s="7"/>
    </row>
    <row r="36" spans="1:6" ht="20.25" customHeight="1" x14ac:dyDescent="0.25">
      <c r="A36" s="305"/>
      <c r="B36" s="307"/>
      <c r="C36" s="52"/>
      <c r="D36" s="142" t="s">
        <v>253</v>
      </c>
      <c r="E36" s="3"/>
      <c r="F36" s="7"/>
    </row>
    <row r="37" spans="1:6" ht="87" customHeight="1" x14ac:dyDescent="0.25">
      <c r="A37" s="305"/>
      <c r="B37" s="307"/>
      <c r="C37" s="52"/>
      <c r="D37" s="3" t="s">
        <v>276</v>
      </c>
      <c r="E37" s="3"/>
      <c r="F37" s="7"/>
    </row>
    <row r="38" spans="1:6" ht="72" customHeight="1" x14ac:dyDescent="0.25">
      <c r="A38" s="305"/>
      <c r="B38" s="307"/>
      <c r="C38" s="52"/>
      <c r="D38" s="16" t="s">
        <v>167</v>
      </c>
      <c r="E38" s="3"/>
      <c r="F38" s="7"/>
    </row>
    <row r="39" spans="1:6" ht="59.45" customHeight="1" x14ac:dyDescent="0.25">
      <c r="A39" s="305"/>
      <c r="B39" s="307"/>
      <c r="C39" s="52"/>
      <c r="D39" s="16" t="s">
        <v>168</v>
      </c>
      <c r="E39" s="3"/>
      <c r="F39" s="7"/>
    </row>
    <row r="40" spans="1:6" ht="72" customHeight="1" x14ac:dyDescent="0.25">
      <c r="A40" s="305"/>
      <c r="B40" s="307"/>
      <c r="C40" s="52"/>
      <c r="D40" s="16" t="s">
        <v>169</v>
      </c>
      <c r="E40" s="3"/>
      <c r="F40" s="7"/>
    </row>
    <row r="41" spans="1:6" ht="87.6" customHeight="1" x14ac:dyDescent="0.25">
      <c r="A41" s="305"/>
      <c r="B41" s="307"/>
      <c r="C41" s="14"/>
      <c r="D41" s="16" t="s">
        <v>170</v>
      </c>
      <c r="E41" s="2"/>
      <c r="F41" s="14"/>
    </row>
    <row r="42" spans="1:6" x14ac:dyDescent="0.25">
      <c r="A42" s="291">
        <v>2</v>
      </c>
      <c r="B42" s="294" t="s">
        <v>246</v>
      </c>
      <c r="C42" s="137" t="s">
        <v>192</v>
      </c>
      <c r="D42" s="2"/>
      <c r="E42" s="57" t="s">
        <v>195</v>
      </c>
      <c r="F42" s="14"/>
    </row>
    <row r="43" spans="1:6" ht="92.45" customHeight="1" x14ac:dyDescent="0.25">
      <c r="A43" s="292"/>
      <c r="B43" s="295"/>
      <c r="C43" s="138" t="s">
        <v>63</v>
      </c>
      <c r="D43" s="2"/>
      <c r="E43" s="143" t="s">
        <v>210</v>
      </c>
      <c r="F43" s="14"/>
    </row>
    <row r="44" spans="1:6" ht="71.45" customHeight="1" x14ac:dyDescent="0.25">
      <c r="A44" s="292"/>
      <c r="B44" s="295"/>
      <c r="C44" s="136" t="s">
        <v>64</v>
      </c>
      <c r="D44" s="2"/>
      <c r="E44" s="143" t="s">
        <v>277</v>
      </c>
      <c r="F44" s="14"/>
    </row>
    <row r="45" spans="1:6" ht="70.7" customHeight="1" x14ac:dyDescent="0.25">
      <c r="A45" s="292"/>
      <c r="B45" s="295"/>
      <c r="C45" s="136" t="s">
        <v>65</v>
      </c>
      <c r="D45" s="2"/>
      <c r="E45" s="143" t="s">
        <v>278</v>
      </c>
      <c r="F45" s="14"/>
    </row>
    <row r="46" spans="1:6" ht="75.599999999999994" customHeight="1" x14ac:dyDescent="0.25">
      <c r="A46" s="292"/>
      <c r="B46" s="295"/>
      <c r="C46" s="136" t="s">
        <v>66</v>
      </c>
      <c r="D46" s="2"/>
      <c r="E46" s="139" t="s">
        <v>193</v>
      </c>
      <c r="F46" s="14"/>
    </row>
    <row r="47" spans="1:6" ht="57.6" customHeight="1" x14ac:dyDescent="0.25">
      <c r="A47" s="292"/>
      <c r="B47" s="295"/>
      <c r="C47" s="136" t="s">
        <v>124</v>
      </c>
      <c r="D47" s="2"/>
      <c r="E47" s="140" t="s">
        <v>200</v>
      </c>
      <c r="F47" s="14"/>
    </row>
    <row r="48" spans="1:6" ht="134.44999999999999" customHeight="1" x14ac:dyDescent="0.25">
      <c r="A48" s="292"/>
      <c r="B48" s="295"/>
      <c r="C48" s="136" t="s">
        <v>67</v>
      </c>
      <c r="D48" s="2"/>
      <c r="E48" s="141" t="s">
        <v>201</v>
      </c>
      <c r="F48" s="14"/>
    </row>
    <row r="49" spans="1:6" ht="115.7" customHeight="1" x14ac:dyDescent="0.25">
      <c r="A49" s="292"/>
      <c r="B49" s="295"/>
      <c r="C49" s="136" t="s">
        <v>68</v>
      </c>
      <c r="D49" s="2"/>
      <c r="E49" s="141" t="s">
        <v>202</v>
      </c>
      <c r="F49" s="14"/>
    </row>
    <row r="50" spans="1:6" ht="84" customHeight="1" x14ac:dyDescent="0.25">
      <c r="A50" s="292"/>
      <c r="B50" s="295"/>
      <c r="C50" s="136" t="s">
        <v>69</v>
      </c>
      <c r="D50" s="2"/>
      <c r="E50" s="141" t="s">
        <v>203</v>
      </c>
      <c r="F50" s="14"/>
    </row>
    <row r="51" spans="1:6" ht="70.7" customHeight="1" x14ac:dyDescent="0.25">
      <c r="A51" s="292"/>
      <c r="B51" s="295"/>
      <c r="C51" s="14"/>
      <c r="D51" s="2"/>
      <c r="E51" s="141" t="s">
        <v>204</v>
      </c>
      <c r="F51" s="14"/>
    </row>
    <row r="52" spans="1:6" ht="105" customHeight="1" x14ac:dyDescent="0.25">
      <c r="A52" s="293"/>
      <c r="B52" s="296"/>
      <c r="C52" s="14"/>
      <c r="D52" s="2"/>
      <c r="E52" s="141" t="s">
        <v>205</v>
      </c>
      <c r="F52" s="14"/>
    </row>
    <row r="76" spans="2:2" x14ac:dyDescent="0.25">
      <c r="B76" s="22" t="s">
        <v>191</v>
      </c>
    </row>
    <row r="77" spans="2:2" x14ac:dyDescent="0.25">
      <c r="B77" s="22" t="s">
        <v>199</v>
      </c>
    </row>
    <row r="78" spans="2:2" x14ac:dyDescent="0.25">
      <c r="B78" s="22" t="s">
        <v>196</v>
      </c>
    </row>
    <row r="79" spans="2:2" x14ac:dyDescent="0.25">
      <c r="B79" s="22" t="s">
        <v>198</v>
      </c>
    </row>
    <row r="80" spans="2:2" x14ac:dyDescent="0.25">
      <c r="B80" s="22" t="s">
        <v>197</v>
      </c>
    </row>
  </sheetData>
  <mergeCells count="8">
    <mergeCell ref="A42:A52"/>
    <mergeCell ref="B42:B52"/>
    <mergeCell ref="A1:F1"/>
    <mergeCell ref="C3:F3"/>
    <mergeCell ref="A3:A4"/>
    <mergeCell ref="B3:B4"/>
    <mergeCell ref="A5:A41"/>
    <mergeCell ref="B5:B41"/>
  </mergeCells>
  <phoneticPr fontId="1" type="noConversion"/>
  <pageMargins left="0.70866141732283472" right="0.70866141732283472" top="0.74803149606299213" bottom="0.74803149606299213" header="0.31496062992125984" footer="0.31496062992125984"/>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view="pageBreakPreview" topLeftCell="A31" zoomScaleNormal="90" zoomScaleSheetLayoutView="100" zoomScalePageLayoutView="90" workbookViewId="0">
      <selection activeCell="B5" sqref="B5"/>
    </sheetView>
  </sheetViews>
  <sheetFormatPr defaultColWidth="9.140625" defaultRowHeight="15.75" x14ac:dyDescent="0.25"/>
  <cols>
    <col min="1" max="1" width="5.85546875" style="8" customWidth="1"/>
    <col min="2" max="2" width="37.42578125" style="8" customWidth="1"/>
    <col min="3" max="3" width="15.42578125" style="8" customWidth="1"/>
    <col min="4" max="4" width="13.7109375" style="8" customWidth="1"/>
    <col min="5" max="5" width="19.7109375" style="8" customWidth="1"/>
    <col min="6" max="6" width="19.28515625" style="8" customWidth="1"/>
    <col min="7" max="16384" width="9.140625" style="8"/>
  </cols>
  <sheetData>
    <row r="1" spans="1:6" ht="22.5" customHeight="1" x14ac:dyDescent="0.25">
      <c r="A1" s="314" t="s">
        <v>0</v>
      </c>
      <c r="B1" s="317" t="s">
        <v>1</v>
      </c>
      <c r="C1" s="320" t="s">
        <v>6</v>
      </c>
      <c r="D1" s="321"/>
      <c r="E1" s="321"/>
      <c r="F1" s="322"/>
    </row>
    <row r="2" spans="1:6" ht="49.7" customHeight="1" x14ac:dyDescent="0.25">
      <c r="A2" s="315"/>
      <c r="B2" s="318"/>
      <c r="C2" s="9" t="s">
        <v>11</v>
      </c>
      <c r="D2" s="10" t="s">
        <v>13</v>
      </c>
      <c r="E2" s="10" t="s">
        <v>12</v>
      </c>
      <c r="F2" s="10" t="s">
        <v>15</v>
      </c>
    </row>
    <row r="3" spans="1:6" ht="15" customHeight="1" x14ac:dyDescent="0.25">
      <c r="A3" s="316"/>
      <c r="B3" s="319"/>
      <c r="C3" s="11" t="s">
        <v>7</v>
      </c>
      <c r="D3" s="5" t="s">
        <v>8</v>
      </c>
      <c r="E3" s="5" t="s">
        <v>9</v>
      </c>
      <c r="F3" s="5" t="s">
        <v>10</v>
      </c>
    </row>
    <row r="4" spans="1:6" ht="21.75" customHeight="1" x14ac:dyDescent="0.25">
      <c r="A4" s="308" t="s">
        <v>150</v>
      </c>
      <c r="B4" s="309"/>
      <c r="C4" s="309"/>
      <c r="D4" s="309"/>
      <c r="E4" s="309"/>
      <c r="F4" s="310"/>
    </row>
    <row r="5" spans="1:6" ht="33.950000000000003" customHeight="1" x14ac:dyDescent="0.25">
      <c r="A5" s="5">
        <v>1</v>
      </c>
      <c r="B5" s="1" t="s">
        <v>154</v>
      </c>
      <c r="C5" s="25"/>
      <c r="D5" s="25"/>
      <c r="E5" s="72" t="s">
        <v>213</v>
      </c>
      <c r="F5" s="25"/>
    </row>
    <row r="6" spans="1:6" ht="48.95" customHeight="1" x14ac:dyDescent="0.25">
      <c r="A6" s="5">
        <f>A5+1</f>
        <v>2</v>
      </c>
      <c r="B6" s="1" t="s">
        <v>155</v>
      </c>
      <c r="C6" s="5"/>
      <c r="D6" s="5"/>
      <c r="E6" s="72" t="s">
        <v>213</v>
      </c>
      <c r="F6" s="5"/>
    </row>
    <row r="7" spans="1:6" ht="63" customHeight="1" x14ac:dyDescent="0.25">
      <c r="A7" s="5">
        <f t="shared" ref="A7:A56" si="0">A6+1</f>
        <v>3</v>
      </c>
      <c r="B7" s="1" t="s">
        <v>156</v>
      </c>
      <c r="C7" s="12"/>
      <c r="D7" s="5"/>
      <c r="E7" s="72" t="s">
        <v>213</v>
      </c>
      <c r="F7" s="5"/>
    </row>
    <row r="8" spans="1:6" ht="69" customHeight="1" x14ac:dyDescent="0.25">
      <c r="A8" s="5">
        <f t="shared" si="0"/>
        <v>4</v>
      </c>
      <c r="B8" s="1" t="s">
        <v>157</v>
      </c>
      <c r="C8" s="12"/>
      <c r="D8" s="5"/>
      <c r="E8" s="72" t="s">
        <v>213</v>
      </c>
      <c r="F8" s="5"/>
    </row>
    <row r="9" spans="1:6" ht="65.25" customHeight="1" x14ac:dyDescent="0.25">
      <c r="A9" s="5">
        <f t="shared" si="0"/>
        <v>5</v>
      </c>
      <c r="B9" s="1" t="s">
        <v>158</v>
      </c>
      <c r="C9" s="12"/>
      <c r="D9" s="5"/>
      <c r="E9" s="72" t="s">
        <v>213</v>
      </c>
      <c r="F9" s="5"/>
    </row>
    <row r="10" spans="1:6" ht="42.95" customHeight="1" x14ac:dyDescent="0.25">
      <c r="A10" s="5">
        <f t="shared" si="0"/>
        <v>6</v>
      </c>
      <c r="B10" s="1" t="s">
        <v>159</v>
      </c>
      <c r="C10" s="12"/>
      <c r="D10" s="5"/>
      <c r="E10" s="72" t="s">
        <v>213</v>
      </c>
      <c r="F10" s="5"/>
    </row>
    <row r="11" spans="1:6" ht="40.5" customHeight="1" x14ac:dyDescent="0.25">
      <c r="A11" s="5">
        <f t="shared" si="0"/>
        <v>7</v>
      </c>
      <c r="B11" s="1" t="s">
        <v>160</v>
      </c>
      <c r="C11" s="13"/>
      <c r="D11" s="13"/>
      <c r="E11" s="72" t="s">
        <v>213</v>
      </c>
      <c r="F11" s="13"/>
    </row>
    <row r="12" spans="1:6" ht="34.5" customHeight="1" x14ac:dyDescent="0.25">
      <c r="A12" s="5">
        <f t="shared" si="0"/>
        <v>8</v>
      </c>
      <c r="B12" s="1" t="s">
        <v>161</v>
      </c>
      <c r="C12" s="13"/>
      <c r="D12" s="13"/>
      <c r="E12" s="72" t="s">
        <v>213</v>
      </c>
      <c r="F12" s="13"/>
    </row>
    <row r="13" spans="1:6" ht="48.75" customHeight="1" x14ac:dyDescent="0.25">
      <c r="A13" s="5">
        <f t="shared" si="0"/>
        <v>9</v>
      </c>
      <c r="B13" s="24" t="s">
        <v>162</v>
      </c>
      <c r="C13" s="15"/>
      <c r="D13" s="15"/>
      <c r="E13" s="72" t="s">
        <v>213</v>
      </c>
      <c r="F13" s="15"/>
    </row>
    <row r="14" spans="1:6" ht="46.5" customHeight="1" x14ac:dyDescent="0.25">
      <c r="A14" s="5">
        <f t="shared" si="0"/>
        <v>10</v>
      </c>
      <c r="B14" s="49" t="s">
        <v>163</v>
      </c>
      <c r="C14" s="15"/>
      <c r="D14" s="15"/>
      <c r="E14" s="72" t="s">
        <v>213</v>
      </c>
      <c r="F14" s="15"/>
    </row>
    <row r="15" spans="1:6" ht="29.1" customHeight="1" x14ac:dyDescent="0.25">
      <c r="A15" s="5"/>
      <c r="B15" s="56" t="s">
        <v>192</v>
      </c>
      <c r="C15" s="15"/>
      <c r="D15" s="15"/>
      <c r="E15" s="72"/>
      <c r="F15" s="15"/>
    </row>
    <row r="16" spans="1:6" ht="77.25" customHeight="1" x14ac:dyDescent="0.25">
      <c r="A16" s="5">
        <f>A14+1</f>
        <v>11</v>
      </c>
      <c r="B16" s="53" t="s">
        <v>63</v>
      </c>
      <c r="C16" s="15"/>
      <c r="D16" s="15"/>
      <c r="E16" s="72" t="s">
        <v>213</v>
      </c>
      <c r="F16" s="15"/>
    </row>
    <row r="17" spans="1:6" ht="60.95" customHeight="1" x14ac:dyDescent="0.25">
      <c r="A17" s="5">
        <f t="shared" si="0"/>
        <v>12</v>
      </c>
      <c r="B17" s="53" t="s">
        <v>64</v>
      </c>
      <c r="C17" s="15"/>
      <c r="D17" s="15"/>
      <c r="E17" s="72" t="s">
        <v>213</v>
      </c>
      <c r="F17" s="15"/>
    </row>
    <row r="18" spans="1:6" ht="63.95" customHeight="1" x14ac:dyDescent="0.25">
      <c r="A18" s="5">
        <f t="shared" si="0"/>
        <v>13</v>
      </c>
      <c r="B18" s="53" t="s">
        <v>65</v>
      </c>
      <c r="C18" s="15"/>
      <c r="D18" s="15"/>
      <c r="E18" s="72" t="s">
        <v>213</v>
      </c>
      <c r="F18" s="15"/>
    </row>
    <row r="19" spans="1:6" ht="81" customHeight="1" x14ac:dyDescent="0.25">
      <c r="A19" s="5">
        <f t="shared" si="0"/>
        <v>14</v>
      </c>
      <c r="B19" s="53" t="s">
        <v>66</v>
      </c>
      <c r="C19" s="15"/>
      <c r="D19" s="15"/>
      <c r="E19" s="72" t="s">
        <v>213</v>
      </c>
      <c r="F19" s="15"/>
    </row>
    <row r="20" spans="1:6" ht="51" customHeight="1" x14ac:dyDescent="0.25">
      <c r="A20" s="5">
        <f t="shared" si="0"/>
        <v>15</v>
      </c>
      <c r="B20" s="53" t="s">
        <v>124</v>
      </c>
      <c r="C20" s="15"/>
      <c r="D20" s="15"/>
      <c r="E20" s="72" t="s">
        <v>213</v>
      </c>
      <c r="F20" s="15"/>
    </row>
    <row r="21" spans="1:6" ht="64.5" customHeight="1" x14ac:dyDescent="0.25">
      <c r="A21" s="5">
        <f t="shared" si="0"/>
        <v>16</v>
      </c>
      <c r="B21" s="53" t="s">
        <v>67</v>
      </c>
      <c r="C21" s="15"/>
      <c r="D21" s="15"/>
      <c r="E21" s="72" t="s">
        <v>213</v>
      </c>
      <c r="F21" s="15"/>
    </row>
    <row r="22" spans="1:6" ht="36.950000000000003" customHeight="1" x14ac:dyDescent="0.25">
      <c r="A22" s="5">
        <f t="shared" si="0"/>
        <v>17</v>
      </c>
      <c r="B22" s="53" t="s">
        <v>68</v>
      </c>
      <c r="C22" s="15"/>
      <c r="D22" s="15"/>
      <c r="E22" s="72" t="s">
        <v>213</v>
      </c>
      <c r="F22" s="15"/>
    </row>
    <row r="23" spans="1:6" ht="36.950000000000003" customHeight="1" x14ac:dyDescent="0.25">
      <c r="A23" s="5">
        <f t="shared" si="0"/>
        <v>18</v>
      </c>
      <c r="B23" s="53" t="s">
        <v>69</v>
      </c>
      <c r="C23" s="15"/>
      <c r="D23" s="15"/>
      <c r="E23" s="72" t="s">
        <v>213</v>
      </c>
      <c r="F23" s="15"/>
    </row>
    <row r="24" spans="1:6" ht="24" customHeight="1" x14ac:dyDescent="0.25">
      <c r="A24" s="308" t="s">
        <v>151</v>
      </c>
      <c r="B24" s="309"/>
      <c r="C24" s="309"/>
      <c r="D24" s="309"/>
      <c r="E24" s="309"/>
      <c r="F24" s="310"/>
    </row>
    <row r="25" spans="1:6" ht="36.950000000000003" customHeight="1" x14ac:dyDescent="0.25">
      <c r="A25" s="5">
        <f>1+A23</f>
        <v>19</v>
      </c>
      <c r="B25" s="1" t="s">
        <v>164</v>
      </c>
      <c r="C25" s="73" t="s">
        <v>213</v>
      </c>
      <c r="D25" s="48"/>
      <c r="E25" s="15"/>
      <c r="F25" s="15"/>
    </row>
    <row r="26" spans="1:6" ht="63.75" customHeight="1" x14ac:dyDescent="0.25">
      <c r="A26" s="5">
        <f t="shared" si="0"/>
        <v>20</v>
      </c>
      <c r="B26" s="1" t="s">
        <v>165</v>
      </c>
      <c r="C26" s="73" t="s">
        <v>213</v>
      </c>
      <c r="D26" s="48"/>
      <c r="E26" s="15"/>
      <c r="F26" s="15"/>
    </row>
    <row r="27" spans="1:6" ht="69" customHeight="1" x14ac:dyDescent="0.25">
      <c r="A27" s="5">
        <f t="shared" si="0"/>
        <v>21</v>
      </c>
      <c r="B27" s="1" t="s">
        <v>166</v>
      </c>
      <c r="C27" s="73" t="s">
        <v>213</v>
      </c>
      <c r="D27" s="48"/>
      <c r="E27" s="15"/>
      <c r="F27" s="15"/>
    </row>
    <row r="28" spans="1:6" ht="21" customHeight="1" x14ac:dyDescent="0.25">
      <c r="A28" s="5"/>
      <c r="B28" s="59" t="s">
        <v>129</v>
      </c>
      <c r="C28" s="15"/>
      <c r="D28" s="48"/>
      <c r="E28" s="15"/>
      <c r="F28" s="15"/>
    </row>
    <row r="29" spans="1:6" ht="81.95" customHeight="1" x14ac:dyDescent="0.25">
      <c r="A29" s="5"/>
      <c r="B29" s="1" t="s">
        <v>70</v>
      </c>
      <c r="C29" s="73" t="s">
        <v>213</v>
      </c>
      <c r="D29" s="48"/>
      <c r="E29" s="15"/>
      <c r="F29" s="15"/>
    </row>
    <row r="30" spans="1:6" ht="60.75" customHeight="1" x14ac:dyDescent="0.25">
      <c r="A30" s="5"/>
      <c r="B30" s="1" t="s">
        <v>71</v>
      </c>
      <c r="C30" s="73" t="s">
        <v>213</v>
      </c>
      <c r="D30" s="48"/>
      <c r="E30" s="15"/>
      <c r="F30" s="15"/>
    </row>
    <row r="31" spans="1:6" ht="76.5" customHeight="1" x14ac:dyDescent="0.25">
      <c r="A31" s="5"/>
      <c r="B31" s="1" t="s">
        <v>72</v>
      </c>
      <c r="C31" s="73" t="s">
        <v>213</v>
      </c>
      <c r="D31" s="48"/>
      <c r="E31" s="15"/>
      <c r="F31" s="15"/>
    </row>
    <row r="32" spans="1:6" ht="38.1" customHeight="1" x14ac:dyDescent="0.25">
      <c r="A32" s="5"/>
      <c r="B32" s="1" t="s">
        <v>73</v>
      </c>
      <c r="C32" s="73" t="s">
        <v>213</v>
      </c>
      <c r="D32" s="48"/>
      <c r="E32" s="15"/>
      <c r="F32" s="15"/>
    </row>
    <row r="33" spans="1:6" ht="30" customHeight="1" x14ac:dyDescent="0.25">
      <c r="A33" s="5"/>
      <c r="B33" s="59" t="s">
        <v>128</v>
      </c>
      <c r="C33" s="15"/>
      <c r="D33" s="48"/>
      <c r="E33" s="15"/>
      <c r="F33" s="15"/>
    </row>
    <row r="34" spans="1:6" ht="39" customHeight="1" x14ac:dyDescent="0.25">
      <c r="A34" s="5"/>
      <c r="B34" s="1" t="s">
        <v>75</v>
      </c>
      <c r="C34" s="73" t="s">
        <v>213</v>
      </c>
      <c r="D34" s="48"/>
      <c r="E34" s="15"/>
      <c r="F34" s="15"/>
    </row>
    <row r="35" spans="1:6" ht="39" customHeight="1" x14ac:dyDescent="0.25">
      <c r="A35" s="5"/>
      <c r="B35" s="1" t="s">
        <v>76</v>
      </c>
      <c r="C35" s="73" t="s">
        <v>213</v>
      </c>
      <c r="D35" s="48"/>
      <c r="E35" s="15"/>
      <c r="F35" s="15"/>
    </row>
    <row r="36" spans="1:6" ht="61.5" customHeight="1" x14ac:dyDescent="0.25">
      <c r="A36" s="5"/>
      <c r="B36" s="1" t="s">
        <v>77</v>
      </c>
      <c r="C36" s="73" t="s">
        <v>213</v>
      </c>
      <c r="D36" s="48"/>
      <c r="E36" s="15"/>
      <c r="F36" s="15"/>
    </row>
    <row r="37" spans="1:6" ht="48.75" customHeight="1" x14ac:dyDescent="0.25">
      <c r="A37" s="5"/>
      <c r="B37" s="1" t="s">
        <v>132</v>
      </c>
      <c r="C37" s="73" t="s">
        <v>213</v>
      </c>
      <c r="D37" s="48"/>
      <c r="E37" s="15"/>
      <c r="F37" s="15"/>
    </row>
    <row r="38" spans="1:6" ht="29.25" customHeight="1" x14ac:dyDescent="0.25">
      <c r="A38" s="5"/>
      <c r="B38" s="1" t="s">
        <v>131</v>
      </c>
      <c r="C38" s="73" t="s">
        <v>213</v>
      </c>
      <c r="D38" s="48"/>
      <c r="E38" s="15"/>
      <c r="F38" s="15"/>
    </row>
    <row r="39" spans="1:6" ht="38.1" customHeight="1" x14ac:dyDescent="0.25">
      <c r="A39" s="5"/>
      <c r="B39" s="1" t="s">
        <v>130</v>
      </c>
      <c r="C39" s="73" t="s">
        <v>213</v>
      </c>
      <c r="D39" s="48"/>
      <c r="E39" s="15"/>
      <c r="F39" s="15"/>
    </row>
    <row r="40" spans="1:6" ht="24" customHeight="1" x14ac:dyDescent="0.25">
      <c r="A40" s="5"/>
      <c r="B40" s="59" t="s">
        <v>78</v>
      </c>
      <c r="C40" s="15"/>
      <c r="D40" s="48"/>
      <c r="E40" s="15"/>
      <c r="F40" s="15"/>
    </row>
    <row r="41" spans="1:6" ht="48" customHeight="1" x14ac:dyDescent="0.25">
      <c r="A41" s="5"/>
      <c r="B41" s="1" t="s">
        <v>74</v>
      </c>
      <c r="C41" s="73" t="s">
        <v>213</v>
      </c>
      <c r="D41" s="48"/>
      <c r="E41" s="15"/>
      <c r="F41" s="15"/>
    </row>
    <row r="42" spans="1:6" ht="60" customHeight="1" x14ac:dyDescent="0.25">
      <c r="A42" s="5"/>
      <c r="B42" s="1" t="s">
        <v>79</v>
      </c>
      <c r="C42" s="73" t="s">
        <v>213</v>
      </c>
      <c r="D42" s="48"/>
      <c r="E42" s="15"/>
      <c r="F42" s="15"/>
    </row>
    <row r="43" spans="1:6" ht="58.5" customHeight="1" x14ac:dyDescent="0.25">
      <c r="A43" s="5"/>
      <c r="B43" s="1" t="s">
        <v>80</v>
      </c>
      <c r="C43" s="73" t="s">
        <v>213</v>
      </c>
      <c r="D43" s="48"/>
      <c r="E43" s="15"/>
      <c r="F43" s="15"/>
    </row>
    <row r="44" spans="1:6" ht="27" customHeight="1" x14ac:dyDescent="0.25">
      <c r="A44" s="5"/>
      <c r="B44" s="59" t="s">
        <v>81</v>
      </c>
      <c r="C44" s="15"/>
      <c r="D44" s="48"/>
      <c r="E44" s="15"/>
      <c r="F44" s="15"/>
    </row>
    <row r="45" spans="1:6" ht="39" customHeight="1" x14ac:dyDescent="0.25">
      <c r="A45" s="5"/>
      <c r="B45" s="1" t="s">
        <v>82</v>
      </c>
      <c r="C45" s="73" t="s">
        <v>213</v>
      </c>
      <c r="D45" s="48"/>
      <c r="E45" s="15"/>
      <c r="F45" s="15"/>
    </row>
    <row r="46" spans="1:6" ht="36.950000000000003" customHeight="1" x14ac:dyDescent="0.25">
      <c r="A46" s="5"/>
      <c r="B46" s="1" t="s">
        <v>83</v>
      </c>
      <c r="C46" s="73" t="s">
        <v>213</v>
      </c>
      <c r="D46" s="48"/>
      <c r="E46" s="15"/>
      <c r="F46" s="15"/>
    </row>
    <row r="47" spans="1:6" ht="71.099999999999994" customHeight="1" x14ac:dyDescent="0.25">
      <c r="A47" s="5"/>
      <c r="B47" s="1" t="s">
        <v>84</v>
      </c>
      <c r="C47" s="73" t="s">
        <v>213</v>
      </c>
      <c r="D47" s="48"/>
      <c r="E47" s="15"/>
      <c r="F47" s="15"/>
    </row>
    <row r="48" spans="1:6" ht="66" customHeight="1" x14ac:dyDescent="0.25">
      <c r="A48" s="5"/>
      <c r="B48" s="1" t="s">
        <v>85</v>
      </c>
      <c r="C48" s="73" t="s">
        <v>213</v>
      </c>
      <c r="D48" s="48"/>
      <c r="E48" s="15"/>
      <c r="F48" s="15"/>
    </row>
    <row r="49" spans="1:6" ht="26.1" customHeight="1" x14ac:dyDescent="0.25">
      <c r="A49" s="5"/>
      <c r="B49" s="59" t="s">
        <v>125</v>
      </c>
      <c r="C49" s="15"/>
      <c r="D49" s="48"/>
      <c r="E49" s="15"/>
      <c r="F49" s="15"/>
    </row>
    <row r="50" spans="1:6" ht="56.1" customHeight="1" x14ac:dyDescent="0.25">
      <c r="A50" s="5"/>
      <c r="B50" s="1" t="s">
        <v>86</v>
      </c>
      <c r="C50" s="73" t="s">
        <v>213</v>
      </c>
      <c r="D50" s="48"/>
      <c r="E50" s="15"/>
      <c r="F50" s="15"/>
    </row>
    <row r="51" spans="1:6" ht="66" customHeight="1" x14ac:dyDescent="0.25">
      <c r="A51" s="5"/>
      <c r="B51" s="1" t="s">
        <v>87</v>
      </c>
      <c r="C51" s="73" t="s">
        <v>213</v>
      </c>
      <c r="D51" s="48"/>
      <c r="E51" s="15"/>
      <c r="F51" s="15"/>
    </row>
    <row r="52" spans="1:6" ht="51" customHeight="1" x14ac:dyDescent="0.25">
      <c r="A52" s="5"/>
      <c r="B52" s="1" t="s">
        <v>88</v>
      </c>
      <c r="C52" s="73" t="s">
        <v>213</v>
      </c>
      <c r="D52" s="48"/>
      <c r="E52" s="15"/>
      <c r="F52" s="15"/>
    </row>
    <row r="53" spans="1:6" ht="62.1" customHeight="1" x14ac:dyDescent="0.25">
      <c r="A53" s="5"/>
      <c r="B53" s="1" t="s">
        <v>89</v>
      </c>
      <c r="C53" s="73" t="s">
        <v>213</v>
      </c>
      <c r="D53" s="48"/>
      <c r="E53" s="15"/>
      <c r="F53" s="15"/>
    </row>
    <row r="54" spans="1:6" ht="78.75" x14ac:dyDescent="0.25">
      <c r="A54" s="5">
        <f>A27+1</f>
        <v>22</v>
      </c>
      <c r="B54" s="1" t="s">
        <v>167</v>
      </c>
      <c r="C54" s="73" t="s">
        <v>213</v>
      </c>
      <c r="D54" s="48"/>
      <c r="E54" s="15"/>
      <c r="F54" s="15"/>
    </row>
    <row r="55" spans="1:6" ht="52.5" customHeight="1" x14ac:dyDescent="0.25">
      <c r="A55" s="5">
        <f t="shared" si="0"/>
        <v>23</v>
      </c>
      <c r="B55" s="2" t="s">
        <v>168</v>
      </c>
      <c r="C55" s="73" t="s">
        <v>213</v>
      </c>
      <c r="D55" s="48"/>
      <c r="E55" s="15"/>
      <c r="F55" s="15"/>
    </row>
    <row r="56" spans="1:6" ht="69.75" customHeight="1" x14ac:dyDescent="0.25">
      <c r="A56" s="5">
        <f t="shared" si="0"/>
        <v>24</v>
      </c>
      <c r="B56" s="2" t="s">
        <v>169</v>
      </c>
      <c r="C56" s="73" t="s">
        <v>213</v>
      </c>
      <c r="D56" s="48"/>
      <c r="E56" s="15"/>
      <c r="F56" s="15"/>
    </row>
    <row r="57" spans="1:6" ht="78.75" customHeight="1" x14ac:dyDescent="0.25">
      <c r="A57" s="5">
        <f>A56+1</f>
        <v>25</v>
      </c>
      <c r="B57" s="2" t="s">
        <v>170</v>
      </c>
      <c r="C57" s="73" t="s">
        <v>213</v>
      </c>
      <c r="D57" s="48"/>
      <c r="E57" s="15"/>
      <c r="F57" s="15"/>
    </row>
    <row r="58" spans="1:6" ht="21.75" customHeight="1" x14ac:dyDescent="0.25">
      <c r="A58" s="26"/>
      <c r="B58" s="68" t="s">
        <v>206</v>
      </c>
      <c r="C58" s="73"/>
      <c r="D58" s="48"/>
      <c r="E58" s="15"/>
      <c r="F58" s="15"/>
    </row>
    <row r="59" spans="1:6" ht="50.1" customHeight="1" x14ac:dyDescent="0.25">
      <c r="A59" s="5">
        <f>A57+1</f>
        <v>26</v>
      </c>
      <c r="B59" s="67" t="s">
        <v>209</v>
      </c>
      <c r="C59" s="73" t="s">
        <v>213</v>
      </c>
      <c r="D59" s="48"/>
      <c r="E59" s="15"/>
      <c r="F59" s="15"/>
    </row>
    <row r="60" spans="1:6" ht="23.25" customHeight="1" x14ac:dyDescent="0.25">
      <c r="A60" s="26"/>
      <c r="B60" s="68" t="s">
        <v>207</v>
      </c>
      <c r="C60" s="73"/>
      <c r="D60" s="48"/>
      <c r="E60" s="15"/>
      <c r="F60" s="15"/>
    </row>
    <row r="61" spans="1:6" ht="68.099999999999994" customHeight="1" x14ac:dyDescent="0.25">
      <c r="A61" s="5">
        <f>A59+1</f>
        <v>27</v>
      </c>
      <c r="B61" s="69" t="s">
        <v>208</v>
      </c>
      <c r="C61" s="73" t="s">
        <v>213</v>
      </c>
      <c r="D61" s="14"/>
      <c r="E61" s="14"/>
      <c r="F61" s="14"/>
    </row>
    <row r="62" spans="1:6" ht="27.95" customHeight="1" x14ac:dyDescent="0.25">
      <c r="A62" s="311" t="s">
        <v>152</v>
      </c>
      <c r="B62" s="312"/>
      <c r="C62" s="312"/>
      <c r="D62" s="312"/>
      <c r="E62" s="312"/>
      <c r="F62" s="313"/>
    </row>
    <row r="63" spans="1:6" ht="50.25" customHeight="1" x14ac:dyDescent="0.25">
      <c r="A63" s="5">
        <f>1+A57</f>
        <v>26</v>
      </c>
      <c r="B63" s="16" t="s">
        <v>171</v>
      </c>
      <c r="C63" s="48"/>
      <c r="D63" s="74" t="s">
        <v>213</v>
      </c>
      <c r="E63" s="4"/>
      <c r="F63" s="5"/>
    </row>
    <row r="64" spans="1:6" ht="33.950000000000003" customHeight="1" x14ac:dyDescent="0.25">
      <c r="A64" s="5">
        <f t="shared" ref="A64:A74" si="1">A63+1</f>
        <v>27</v>
      </c>
      <c r="B64" s="16" t="s">
        <v>172</v>
      </c>
      <c r="C64" s="48"/>
      <c r="D64" s="74" t="s">
        <v>213</v>
      </c>
      <c r="E64" s="4"/>
      <c r="F64" s="5"/>
    </row>
    <row r="65" spans="1:6" ht="63.95" customHeight="1" x14ac:dyDescent="0.25">
      <c r="A65" s="5">
        <f t="shared" si="1"/>
        <v>28</v>
      </c>
      <c r="B65" s="16" t="s">
        <v>173</v>
      </c>
      <c r="C65" s="48"/>
      <c r="D65" s="74" t="s">
        <v>213</v>
      </c>
      <c r="E65" s="4"/>
      <c r="F65" s="4"/>
    </row>
    <row r="66" spans="1:6" ht="63.95" customHeight="1" x14ac:dyDescent="0.25">
      <c r="A66" s="5">
        <f t="shared" si="1"/>
        <v>29</v>
      </c>
      <c r="B66" s="16" t="s">
        <v>174</v>
      </c>
      <c r="C66" s="48"/>
      <c r="D66" s="74" t="s">
        <v>213</v>
      </c>
      <c r="E66" s="4"/>
      <c r="F66" s="48"/>
    </row>
    <row r="67" spans="1:6" ht="48" customHeight="1" x14ac:dyDescent="0.25">
      <c r="A67" s="5">
        <f t="shared" si="1"/>
        <v>30</v>
      </c>
      <c r="B67" s="16" t="s">
        <v>175</v>
      </c>
      <c r="C67" s="48"/>
      <c r="D67" s="74" t="s">
        <v>213</v>
      </c>
      <c r="E67" s="4"/>
      <c r="F67" s="4"/>
    </row>
    <row r="68" spans="1:6" ht="66" customHeight="1" x14ac:dyDescent="0.25">
      <c r="A68" s="5">
        <f t="shared" si="1"/>
        <v>31</v>
      </c>
      <c r="B68" s="16" t="s">
        <v>176</v>
      </c>
      <c r="C68" s="48"/>
      <c r="D68" s="74" t="s">
        <v>213</v>
      </c>
      <c r="E68" s="4"/>
      <c r="F68" s="48"/>
    </row>
    <row r="69" spans="1:6" ht="82.5" customHeight="1" x14ac:dyDescent="0.25">
      <c r="A69" s="5">
        <f t="shared" si="1"/>
        <v>32</v>
      </c>
      <c r="B69" s="16" t="s">
        <v>177</v>
      </c>
      <c r="C69" s="48"/>
      <c r="D69" s="74" t="s">
        <v>213</v>
      </c>
      <c r="E69" s="48"/>
      <c r="F69" s="4"/>
    </row>
    <row r="70" spans="1:6" ht="63.95" customHeight="1" x14ac:dyDescent="0.25">
      <c r="A70" s="5">
        <f t="shared" si="1"/>
        <v>33</v>
      </c>
      <c r="B70" s="16" t="s">
        <v>178</v>
      </c>
      <c r="C70" s="48"/>
      <c r="D70" s="74" t="s">
        <v>213</v>
      </c>
      <c r="E70" s="4"/>
      <c r="F70" s="48"/>
    </row>
    <row r="71" spans="1:6" ht="63.95" customHeight="1" x14ac:dyDescent="0.25">
      <c r="A71" s="5">
        <f t="shared" si="1"/>
        <v>34</v>
      </c>
      <c r="B71" s="23" t="s">
        <v>179</v>
      </c>
      <c r="C71" s="48"/>
      <c r="D71" s="74" t="s">
        <v>213</v>
      </c>
      <c r="E71" s="4"/>
      <c r="F71" s="48"/>
    </row>
    <row r="72" spans="1:6" ht="21.95" customHeight="1" x14ac:dyDescent="0.25">
      <c r="A72" s="5"/>
      <c r="B72" s="55" t="s">
        <v>194</v>
      </c>
      <c r="C72" s="48"/>
      <c r="D72" s="4"/>
      <c r="E72" s="4"/>
      <c r="F72" s="48"/>
    </row>
    <row r="73" spans="1:6" ht="48.95" customHeight="1" x14ac:dyDescent="0.25">
      <c r="A73" s="5">
        <f>A71+1</f>
        <v>35</v>
      </c>
      <c r="B73" s="69" t="s">
        <v>210</v>
      </c>
      <c r="C73" s="48"/>
      <c r="D73" s="72" t="s">
        <v>213</v>
      </c>
      <c r="E73" s="48"/>
      <c r="F73" s="48"/>
    </row>
    <row r="74" spans="1:6" ht="50.25" customHeight="1" x14ac:dyDescent="0.25">
      <c r="A74" s="5">
        <f t="shared" si="1"/>
        <v>36</v>
      </c>
      <c r="B74" s="69" t="s">
        <v>211</v>
      </c>
      <c r="C74" s="48"/>
      <c r="D74" s="72" t="s">
        <v>213</v>
      </c>
      <c r="E74" s="48"/>
      <c r="F74" s="48"/>
    </row>
    <row r="75" spans="1:6" ht="48.95" customHeight="1" x14ac:dyDescent="0.25">
      <c r="A75" s="5">
        <f>A74+1</f>
        <v>37</v>
      </c>
      <c r="B75" s="69" t="s">
        <v>212</v>
      </c>
      <c r="C75" s="48"/>
      <c r="D75" s="72" t="s">
        <v>213</v>
      </c>
      <c r="E75" s="48"/>
      <c r="F75" s="48"/>
    </row>
    <row r="76" spans="1:6" ht="21.75" customHeight="1" x14ac:dyDescent="0.25">
      <c r="A76" s="5"/>
      <c r="B76" s="58" t="s">
        <v>193</v>
      </c>
      <c r="C76" s="48"/>
      <c r="D76" s="48"/>
      <c r="E76" s="48"/>
      <c r="F76" s="48"/>
    </row>
    <row r="77" spans="1:6" ht="48.95" customHeight="1" x14ac:dyDescent="0.25">
      <c r="A77" s="26">
        <f>A75+1</f>
        <v>38</v>
      </c>
      <c r="B77" s="70" t="s">
        <v>200</v>
      </c>
      <c r="C77" s="71"/>
      <c r="D77" s="75" t="s">
        <v>213</v>
      </c>
      <c r="E77" s="71"/>
      <c r="F77" s="71"/>
    </row>
    <row r="78" spans="1:6" ht="48.95" customHeight="1" x14ac:dyDescent="0.25">
      <c r="A78" s="5">
        <f>A77+1</f>
        <v>39</v>
      </c>
      <c r="B78" s="52" t="s">
        <v>201</v>
      </c>
      <c r="C78" s="48"/>
      <c r="D78" s="72" t="s">
        <v>213</v>
      </c>
      <c r="E78" s="48"/>
      <c r="F78" s="48"/>
    </row>
    <row r="79" spans="1:6" ht="48.95" customHeight="1" x14ac:dyDescent="0.25">
      <c r="A79" s="5">
        <f t="shared" ref="A79:A82" si="2">A78+1</f>
        <v>40</v>
      </c>
      <c r="B79" s="52" t="s">
        <v>202</v>
      </c>
      <c r="C79" s="48"/>
      <c r="D79" s="72" t="s">
        <v>213</v>
      </c>
      <c r="E79" s="48"/>
      <c r="F79" s="48"/>
    </row>
    <row r="80" spans="1:6" ht="48.95" customHeight="1" x14ac:dyDescent="0.25">
      <c r="A80" s="5">
        <f t="shared" si="2"/>
        <v>41</v>
      </c>
      <c r="B80" s="52" t="s">
        <v>203</v>
      </c>
      <c r="C80" s="48"/>
      <c r="D80" s="72" t="s">
        <v>213</v>
      </c>
      <c r="E80" s="48"/>
      <c r="F80" s="48"/>
    </row>
    <row r="81" spans="1:6" ht="48.95" customHeight="1" x14ac:dyDescent="0.25">
      <c r="A81" s="5">
        <f t="shared" si="2"/>
        <v>42</v>
      </c>
      <c r="B81" s="52" t="s">
        <v>204</v>
      </c>
      <c r="C81" s="48"/>
      <c r="D81" s="72" t="s">
        <v>213</v>
      </c>
      <c r="E81" s="48"/>
      <c r="F81" s="48"/>
    </row>
    <row r="82" spans="1:6" ht="48.95" customHeight="1" x14ac:dyDescent="0.25">
      <c r="A82" s="5">
        <f t="shared" si="2"/>
        <v>43</v>
      </c>
      <c r="B82" s="52" t="s">
        <v>205</v>
      </c>
      <c r="C82" s="48"/>
      <c r="D82" s="72" t="s">
        <v>213</v>
      </c>
      <c r="E82" s="48"/>
      <c r="F82" s="48"/>
    </row>
    <row r="83" spans="1:6" ht="29.1" customHeight="1" x14ac:dyDescent="0.25">
      <c r="A83" s="308" t="s">
        <v>153</v>
      </c>
      <c r="B83" s="309"/>
      <c r="C83" s="309"/>
      <c r="D83" s="309"/>
      <c r="E83" s="309"/>
      <c r="F83" s="310"/>
    </row>
    <row r="84" spans="1:6" ht="66.95" customHeight="1" x14ac:dyDescent="0.25">
      <c r="A84" s="5">
        <f>1+A82</f>
        <v>44</v>
      </c>
      <c r="B84" s="6" t="s">
        <v>180</v>
      </c>
      <c r="C84" s="48"/>
      <c r="D84" s="48"/>
      <c r="E84" s="48"/>
      <c r="F84" s="72" t="s">
        <v>213</v>
      </c>
    </row>
    <row r="85" spans="1:6" ht="106.5" customHeight="1" x14ac:dyDescent="0.25">
      <c r="A85" s="5">
        <f>1+A84</f>
        <v>45</v>
      </c>
      <c r="B85" s="6" t="s">
        <v>181</v>
      </c>
      <c r="C85" s="48"/>
      <c r="D85" s="48"/>
      <c r="E85" s="48"/>
      <c r="F85" s="72" t="s">
        <v>213</v>
      </c>
    </row>
    <row r="86" spans="1:6" ht="115.5" customHeight="1" x14ac:dyDescent="0.25">
      <c r="A86" s="5">
        <f t="shared" ref="A86:A90" si="3">1+A85</f>
        <v>46</v>
      </c>
      <c r="B86" s="6" t="s">
        <v>182</v>
      </c>
      <c r="C86" s="48"/>
      <c r="D86" s="48"/>
      <c r="E86" s="48"/>
      <c r="F86" s="72" t="s">
        <v>213</v>
      </c>
    </row>
    <row r="87" spans="1:6" ht="99" customHeight="1" x14ac:dyDescent="0.25">
      <c r="A87" s="5">
        <f t="shared" si="3"/>
        <v>47</v>
      </c>
      <c r="B87" s="6" t="s">
        <v>183</v>
      </c>
      <c r="C87" s="48"/>
      <c r="D87" s="48"/>
      <c r="E87" s="48"/>
      <c r="F87" s="72" t="s">
        <v>213</v>
      </c>
    </row>
    <row r="88" spans="1:6" ht="51" customHeight="1" x14ac:dyDescent="0.25">
      <c r="A88" s="5">
        <f t="shared" si="3"/>
        <v>48</v>
      </c>
      <c r="B88" s="6" t="s">
        <v>184</v>
      </c>
      <c r="C88" s="48"/>
      <c r="D88" s="48"/>
      <c r="E88" s="48"/>
      <c r="F88" s="72" t="s">
        <v>213</v>
      </c>
    </row>
    <row r="89" spans="1:6" ht="93.95" customHeight="1" x14ac:dyDescent="0.25">
      <c r="A89" s="5">
        <f t="shared" si="3"/>
        <v>49</v>
      </c>
      <c r="B89" s="6" t="s">
        <v>185</v>
      </c>
      <c r="C89" s="48"/>
      <c r="D89" s="48"/>
      <c r="E89" s="48"/>
      <c r="F89" s="72" t="s">
        <v>213</v>
      </c>
    </row>
    <row r="90" spans="1:6" ht="78" customHeight="1" x14ac:dyDescent="0.25">
      <c r="A90" s="5">
        <f t="shared" si="3"/>
        <v>50</v>
      </c>
      <c r="B90" s="6" t="s">
        <v>186</v>
      </c>
      <c r="C90" s="48"/>
      <c r="D90" s="48"/>
      <c r="E90" s="48"/>
      <c r="F90" s="72" t="s">
        <v>213</v>
      </c>
    </row>
  </sheetData>
  <mergeCells count="7">
    <mergeCell ref="A24:F24"/>
    <mergeCell ref="A62:F62"/>
    <mergeCell ref="A83:F83"/>
    <mergeCell ref="A4:F4"/>
    <mergeCell ref="A1:A3"/>
    <mergeCell ref="B1:B3"/>
    <mergeCell ref="C1:F1"/>
  </mergeCells>
  <phoneticPr fontId="1" type="noConversion"/>
  <pageMargins left="0.70866141732283472" right="0.70866141732283472" top="0.74803149606299213" bottom="0.74803149606299213" header="0.31496062992125984" footer="0.31496062992125984"/>
  <pageSetup paperSize="9" orientation="portrait" r:id="rId1"/>
  <rowBreaks count="2" manualBreakCount="2">
    <brk id="53" max="16383" man="1"/>
    <brk id="72"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92"/>
  <sheetViews>
    <sheetView view="pageBreakPreview" zoomScale="77" zoomScaleSheetLayoutView="77" workbookViewId="0">
      <pane xSplit="2" ySplit="3" topLeftCell="L70" activePane="bottomRight" state="frozen"/>
      <selection pane="topRight" activeCell="C1" sqref="C1"/>
      <selection pane="bottomLeft" activeCell="A4" sqref="A4"/>
      <selection pane="bottomRight" activeCell="Z84" sqref="Z84"/>
    </sheetView>
  </sheetViews>
  <sheetFormatPr defaultColWidth="8.85546875" defaultRowHeight="15.75" x14ac:dyDescent="0.25"/>
  <cols>
    <col min="1" max="1" width="8.140625" style="28" customWidth="1"/>
    <col min="2" max="2" width="56.28515625" style="28" customWidth="1"/>
    <col min="3" max="23" width="8.7109375" style="39" customWidth="1"/>
    <col min="24" max="28" width="10.28515625" style="39" customWidth="1"/>
    <col min="29" max="262" width="8.85546875" style="28"/>
    <col min="263" max="263" width="8.140625" style="28" customWidth="1"/>
    <col min="264" max="264" width="56.28515625" style="28" customWidth="1"/>
    <col min="265" max="279" width="8.7109375" style="28" customWidth="1"/>
    <col min="280" max="283" width="10.28515625" style="28" customWidth="1"/>
    <col min="284" max="284" width="49.140625" style="28" customWidth="1"/>
    <col min="285" max="518" width="8.85546875" style="28"/>
    <col min="519" max="519" width="8.140625" style="28" customWidth="1"/>
    <col min="520" max="520" width="56.28515625" style="28" customWidth="1"/>
    <col min="521" max="535" width="8.7109375" style="28" customWidth="1"/>
    <col min="536" max="539" width="10.28515625" style="28" customWidth="1"/>
    <col min="540" max="540" width="49.140625" style="28" customWidth="1"/>
    <col min="541" max="774" width="8.85546875" style="28"/>
    <col min="775" max="775" width="8.140625" style="28" customWidth="1"/>
    <col min="776" max="776" width="56.28515625" style="28" customWidth="1"/>
    <col min="777" max="791" width="8.7109375" style="28" customWidth="1"/>
    <col min="792" max="795" width="10.28515625" style="28" customWidth="1"/>
    <col min="796" max="796" width="49.140625" style="28" customWidth="1"/>
    <col min="797" max="1030" width="8.85546875" style="28"/>
    <col min="1031" max="1031" width="8.140625" style="28" customWidth="1"/>
    <col min="1032" max="1032" width="56.28515625" style="28" customWidth="1"/>
    <col min="1033" max="1047" width="8.7109375" style="28" customWidth="1"/>
    <col min="1048" max="1051" width="10.28515625" style="28" customWidth="1"/>
    <col min="1052" max="1052" width="49.140625" style="28" customWidth="1"/>
    <col min="1053" max="1286" width="8.85546875" style="28"/>
    <col min="1287" max="1287" width="8.140625" style="28" customWidth="1"/>
    <col min="1288" max="1288" width="56.28515625" style="28" customWidth="1"/>
    <col min="1289" max="1303" width="8.7109375" style="28" customWidth="1"/>
    <col min="1304" max="1307" width="10.28515625" style="28" customWidth="1"/>
    <col min="1308" max="1308" width="49.140625" style="28" customWidth="1"/>
    <col min="1309" max="1542" width="8.85546875" style="28"/>
    <col min="1543" max="1543" width="8.140625" style="28" customWidth="1"/>
    <col min="1544" max="1544" width="56.28515625" style="28" customWidth="1"/>
    <col min="1545" max="1559" width="8.7109375" style="28" customWidth="1"/>
    <col min="1560" max="1563" width="10.28515625" style="28" customWidth="1"/>
    <col min="1564" max="1564" width="49.140625" style="28" customWidth="1"/>
    <col min="1565" max="1798" width="8.85546875" style="28"/>
    <col min="1799" max="1799" width="8.140625" style="28" customWidth="1"/>
    <col min="1800" max="1800" width="56.28515625" style="28" customWidth="1"/>
    <col min="1801" max="1815" width="8.7109375" style="28" customWidth="1"/>
    <col min="1816" max="1819" width="10.28515625" style="28" customWidth="1"/>
    <col min="1820" max="1820" width="49.140625" style="28" customWidth="1"/>
    <col min="1821" max="2054" width="8.85546875" style="28"/>
    <col min="2055" max="2055" width="8.140625" style="28" customWidth="1"/>
    <col min="2056" max="2056" width="56.28515625" style="28" customWidth="1"/>
    <col min="2057" max="2071" width="8.7109375" style="28" customWidth="1"/>
    <col min="2072" max="2075" width="10.28515625" style="28" customWidth="1"/>
    <col min="2076" max="2076" width="49.140625" style="28" customWidth="1"/>
    <col min="2077" max="2310" width="8.85546875" style="28"/>
    <col min="2311" max="2311" width="8.140625" style="28" customWidth="1"/>
    <col min="2312" max="2312" width="56.28515625" style="28" customWidth="1"/>
    <col min="2313" max="2327" width="8.7109375" style="28" customWidth="1"/>
    <col min="2328" max="2331" width="10.28515625" style="28" customWidth="1"/>
    <col min="2332" max="2332" width="49.140625" style="28" customWidth="1"/>
    <col min="2333" max="2566" width="8.85546875" style="28"/>
    <col min="2567" max="2567" width="8.140625" style="28" customWidth="1"/>
    <col min="2568" max="2568" width="56.28515625" style="28" customWidth="1"/>
    <col min="2569" max="2583" width="8.7109375" style="28" customWidth="1"/>
    <col min="2584" max="2587" width="10.28515625" style="28" customWidth="1"/>
    <col min="2588" max="2588" width="49.140625" style="28" customWidth="1"/>
    <col min="2589" max="2822" width="8.85546875" style="28"/>
    <col min="2823" max="2823" width="8.140625" style="28" customWidth="1"/>
    <col min="2824" max="2824" width="56.28515625" style="28" customWidth="1"/>
    <col min="2825" max="2839" width="8.7109375" style="28" customWidth="1"/>
    <col min="2840" max="2843" width="10.28515625" style="28" customWidth="1"/>
    <col min="2844" max="2844" width="49.140625" style="28" customWidth="1"/>
    <col min="2845" max="3078" width="8.85546875" style="28"/>
    <col min="3079" max="3079" width="8.140625" style="28" customWidth="1"/>
    <col min="3080" max="3080" width="56.28515625" style="28" customWidth="1"/>
    <col min="3081" max="3095" width="8.7109375" style="28" customWidth="1"/>
    <col min="3096" max="3099" width="10.28515625" style="28" customWidth="1"/>
    <col min="3100" max="3100" width="49.140625" style="28" customWidth="1"/>
    <col min="3101" max="3334" width="8.85546875" style="28"/>
    <col min="3335" max="3335" width="8.140625" style="28" customWidth="1"/>
    <col min="3336" max="3336" width="56.28515625" style="28" customWidth="1"/>
    <col min="3337" max="3351" width="8.7109375" style="28" customWidth="1"/>
    <col min="3352" max="3355" width="10.28515625" style="28" customWidth="1"/>
    <col min="3356" max="3356" width="49.140625" style="28" customWidth="1"/>
    <col min="3357" max="3590" width="8.85546875" style="28"/>
    <col min="3591" max="3591" width="8.140625" style="28" customWidth="1"/>
    <col min="3592" max="3592" width="56.28515625" style="28" customWidth="1"/>
    <col min="3593" max="3607" width="8.7109375" style="28" customWidth="1"/>
    <col min="3608" max="3611" width="10.28515625" style="28" customWidth="1"/>
    <col min="3612" max="3612" width="49.140625" style="28" customWidth="1"/>
    <col min="3613" max="3846" width="8.85546875" style="28"/>
    <col min="3847" max="3847" width="8.140625" style="28" customWidth="1"/>
    <col min="3848" max="3848" width="56.28515625" style="28" customWidth="1"/>
    <col min="3849" max="3863" width="8.7109375" style="28" customWidth="1"/>
    <col min="3864" max="3867" width="10.28515625" style="28" customWidth="1"/>
    <col min="3868" max="3868" width="49.140625" style="28" customWidth="1"/>
    <col min="3869" max="4102" width="8.85546875" style="28"/>
    <col min="4103" max="4103" width="8.140625" style="28" customWidth="1"/>
    <col min="4104" max="4104" width="56.28515625" style="28" customWidth="1"/>
    <col min="4105" max="4119" width="8.7109375" style="28" customWidth="1"/>
    <col min="4120" max="4123" width="10.28515625" style="28" customWidth="1"/>
    <col min="4124" max="4124" width="49.140625" style="28" customWidth="1"/>
    <col min="4125" max="4358" width="8.85546875" style="28"/>
    <col min="4359" max="4359" width="8.140625" style="28" customWidth="1"/>
    <col min="4360" max="4360" width="56.28515625" style="28" customWidth="1"/>
    <col min="4361" max="4375" width="8.7109375" style="28" customWidth="1"/>
    <col min="4376" max="4379" width="10.28515625" style="28" customWidth="1"/>
    <col min="4380" max="4380" width="49.140625" style="28" customWidth="1"/>
    <col min="4381" max="4614" width="8.85546875" style="28"/>
    <col min="4615" max="4615" width="8.140625" style="28" customWidth="1"/>
    <col min="4616" max="4616" width="56.28515625" style="28" customWidth="1"/>
    <col min="4617" max="4631" width="8.7109375" style="28" customWidth="1"/>
    <col min="4632" max="4635" width="10.28515625" style="28" customWidth="1"/>
    <col min="4636" max="4636" width="49.140625" style="28" customWidth="1"/>
    <col min="4637" max="4870" width="8.85546875" style="28"/>
    <col min="4871" max="4871" width="8.140625" style="28" customWidth="1"/>
    <col min="4872" max="4872" width="56.28515625" style="28" customWidth="1"/>
    <col min="4873" max="4887" width="8.7109375" style="28" customWidth="1"/>
    <col min="4888" max="4891" width="10.28515625" style="28" customWidth="1"/>
    <col min="4892" max="4892" width="49.140625" style="28" customWidth="1"/>
    <col min="4893" max="5126" width="8.85546875" style="28"/>
    <col min="5127" max="5127" width="8.140625" style="28" customWidth="1"/>
    <col min="5128" max="5128" width="56.28515625" style="28" customWidth="1"/>
    <col min="5129" max="5143" width="8.7109375" style="28" customWidth="1"/>
    <col min="5144" max="5147" width="10.28515625" style="28" customWidth="1"/>
    <col min="5148" max="5148" width="49.140625" style="28" customWidth="1"/>
    <col min="5149" max="5382" width="8.85546875" style="28"/>
    <col min="5383" max="5383" width="8.140625" style="28" customWidth="1"/>
    <col min="5384" max="5384" width="56.28515625" style="28" customWidth="1"/>
    <col min="5385" max="5399" width="8.7109375" style="28" customWidth="1"/>
    <col min="5400" max="5403" width="10.28515625" style="28" customWidth="1"/>
    <col min="5404" max="5404" width="49.140625" style="28" customWidth="1"/>
    <col min="5405" max="5638" width="8.85546875" style="28"/>
    <col min="5639" max="5639" width="8.140625" style="28" customWidth="1"/>
    <col min="5640" max="5640" width="56.28515625" style="28" customWidth="1"/>
    <col min="5641" max="5655" width="8.7109375" style="28" customWidth="1"/>
    <col min="5656" max="5659" width="10.28515625" style="28" customWidth="1"/>
    <col min="5660" max="5660" width="49.140625" style="28" customWidth="1"/>
    <col min="5661" max="5894" width="8.85546875" style="28"/>
    <col min="5895" max="5895" width="8.140625" style="28" customWidth="1"/>
    <col min="5896" max="5896" width="56.28515625" style="28" customWidth="1"/>
    <col min="5897" max="5911" width="8.7109375" style="28" customWidth="1"/>
    <col min="5912" max="5915" width="10.28515625" style="28" customWidth="1"/>
    <col min="5916" max="5916" width="49.140625" style="28" customWidth="1"/>
    <col min="5917" max="6150" width="8.85546875" style="28"/>
    <col min="6151" max="6151" width="8.140625" style="28" customWidth="1"/>
    <col min="6152" max="6152" width="56.28515625" style="28" customWidth="1"/>
    <col min="6153" max="6167" width="8.7109375" style="28" customWidth="1"/>
    <col min="6168" max="6171" width="10.28515625" style="28" customWidth="1"/>
    <col min="6172" max="6172" width="49.140625" style="28" customWidth="1"/>
    <col min="6173" max="6406" width="8.85546875" style="28"/>
    <col min="6407" max="6407" width="8.140625" style="28" customWidth="1"/>
    <col min="6408" max="6408" width="56.28515625" style="28" customWidth="1"/>
    <col min="6409" max="6423" width="8.7109375" style="28" customWidth="1"/>
    <col min="6424" max="6427" width="10.28515625" style="28" customWidth="1"/>
    <col min="6428" max="6428" width="49.140625" style="28" customWidth="1"/>
    <col min="6429" max="6662" width="8.85546875" style="28"/>
    <col min="6663" max="6663" width="8.140625" style="28" customWidth="1"/>
    <col min="6664" max="6664" width="56.28515625" style="28" customWidth="1"/>
    <col min="6665" max="6679" width="8.7109375" style="28" customWidth="1"/>
    <col min="6680" max="6683" width="10.28515625" style="28" customWidth="1"/>
    <col min="6684" max="6684" width="49.140625" style="28" customWidth="1"/>
    <col min="6685" max="6918" width="8.85546875" style="28"/>
    <col min="6919" max="6919" width="8.140625" style="28" customWidth="1"/>
    <col min="6920" max="6920" width="56.28515625" style="28" customWidth="1"/>
    <col min="6921" max="6935" width="8.7109375" style="28" customWidth="1"/>
    <col min="6936" max="6939" width="10.28515625" style="28" customWidth="1"/>
    <col min="6940" max="6940" width="49.140625" style="28" customWidth="1"/>
    <col min="6941" max="7174" width="8.85546875" style="28"/>
    <col min="7175" max="7175" width="8.140625" style="28" customWidth="1"/>
    <col min="7176" max="7176" width="56.28515625" style="28" customWidth="1"/>
    <col min="7177" max="7191" width="8.7109375" style="28" customWidth="1"/>
    <col min="7192" max="7195" width="10.28515625" style="28" customWidth="1"/>
    <col min="7196" max="7196" width="49.140625" style="28" customWidth="1"/>
    <col min="7197" max="7430" width="8.85546875" style="28"/>
    <col min="7431" max="7431" width="8.140625" style="28" customWidth="1"/>
    <col min="7432" max="7432" width="56.28515625" style="28" customWidth="1"/>
    <col min="7433" max="7447" width="8.7109375" style="28" customWidth="1"/>
    <col min="7448" max="7451" width="10.28515625" style="28" customWidth="1"/>
    <col min="7452" max="7452" width="49.140625" style="28" customWidth="1"/>
    <col min="7453" max="7686" width="8.85546875" style="28"/>
    <col min="7687" max="7687" width="8.140625" style="28" customWidth="1"/>
    <col min="7688" max="7688" width="56.28515625" style="28" customWidth="1"/>
    <col min="7689" max="7703" width="8.7109375" style="28" customWidth="1"/>
    <col min="7704" max="7707" width="10.28515625" style="28" customWidth="1"/>
    <col min="7708" max="7708" width="49.140625" style="28" customWidth="1"/>
    <col min="7709" max="7942" width="8.85546875" style="28"/>
    <col min="7943" max="7943" width="8.140625" style="28" customWidth="1"/>
    <col min="7944" max="7944" width="56.28515625" style="28" customWidth="1"/>
    <col min="7945" max="7959" width="8.7109375" style="28" customWidth="1"/>
    <col min="7960" max="7963" width="10.28515625" style="28" customWidth="1"/>
    <col min="7964" max="7964" width="49.140625" style="28" customWidth="1"/>
    <col min="7965" max="8198" width="8.85546875" style="28"/>
    <col min="8199" max="8199" width="8.140625" style="28" customWidth="1"/>
    <col min="8200" max="8200" width="56.28515625" style="28" customWidth="1"/>
    <col min="8201" max="8215" width="8.7109375" style="28" customWidth="1"/>
    <col min="8216" max="8219" width="10.28515625" style="28" customWidth="1"/>
    <col min="8220" max="8220" width="49.140625" style="28" customWidth="1"/>
    <col min="8221" max="8454" width="8.85546875" style="28"/>
    <col min="8455" max="8455" width="8.140625" style="28" customWidth="1"/>
    <col min="8456" max="8456" width="56.28515625" style="28" customWidth="1"/>
    <col min="8457" max="8471" width="8.7109375" style="28" customWidth="1"/>
    <col min="8472" max="8475" width="10.28515625" style="28" customWidth="1"/>
    <col min="8476" max="8476" width="49.140625" style="28" customWidth="1"/>
    <col min="8477" max="8710" width="8.85546875" style="28"/>
    <col min="8711" max="8711" width="8.140625" style="28" customWidth="1"/>
    <col min="8712" max="8712" width="56.28515625" style="28" customWidth="1"/>
    <col min="8713" max="8727" width="8.7109375" style="28" customWidth="1"/>
    <col min="8728" max="8731" width="10.28515625" style="28" customWidth="1"/>
    <col min="8732" max="8732" width="49.140625" style="28" customWidth="1"/>
    <col min="8733" max="8966" width="8.85546875" style="28"/>
    <col min="8967" max="8967" width="8.140625" style="28" customWidth="1"/>
    <col min="8968" max="8968" width="56.28515625" style="28" customWidth="1"/>
    <col min="8969" max="8983" width="8.7109375" style="28" customWidth="1"/>
    <col min="8984" max="8987" width="10.28515625" style="28" customWidth="1"/>
    <col min="8988" max="8988" width="49.140625" style="28" customWidth="1"/>
    <col min="8989" max="9222" width="8.85546875" style="28"/>
    <col min="9223" max="9223" width="8.140625" style="28" customWidth="1"/>
    <col min="9224" max="9224" width="56.28515625" style="28" customWidth="1"/>
    <col min="9225" max="9239" width="8.7109375" style="28" customWidth="1"/>
    <col min="9240" max="9243" width="10.28515625" style="28" customWidth="1"/>
    <col min="9244" max="9244" width="49.140625" style="28" customWidth="1"/>
    <col min="9245" max="9478" width="8.85546875" style="28"/>
    <col min="9479" max="9479" width="8.140625" style="28" customWidth="1"/>
    <col min="9480" max="9480" width="56.28515625" style="28" customWidth="1"/>
    <col min="9481" max="9495" width="8.7109375" style="28" customWidth="1"/>
    <col min="9496" max="9499" width="10.28515625" style="28" customWidth="1"/>
    <col min="9500" max="9500" width="49.140625" style="28" customWidth="1"/>
    <col min="9501" max="9734" width="8.85546875" style="28"/>
    <col min="9735" max="9735" width="8.140625" style="28" customWidth="1"/>
    <col min="9736" max="9736" width="56.28515625" style="28" customWidth="1"/>
    <col min="9737" max="9751" width="8.7109375" style="28" customWidth="1"/>
    <col min="9752" max="9755" width="10.28515625" style="28" customWidth="1"/>
    <col min="9756" max="9756" width="49.140625" style="28" customWidth="1"/>
    <col min="9757" max="9990" width="8.85546875" style="28"/>
    <col min="9991" max="9991" width="8.140625" style="28" customWidth="1"/>
    <col min="9992" max="9992" width="56.28515625" style="28" customWidth="1"/>
    <col min="9993" max="10007" width="8.7109375" style="28" customWidth="1"/>
    <col min="10008" max="10011" width="10.28515625" style="28" customWidth="1"/>
    <col min="10012" max="10012" width="49.140625" style="28" customWidth="1"/>
    <col min="10013" max="10246" width="8.85546875" style="28"/>
    <col min="10247" max="10247" width="8.140625" style="28" customWidth="1"/>
    <col min="10248" max="10248" width="56.28515625" style="28" customWidth="1"/>
    <col min="10249" max="10263" width="8.7109375" style="28" customWidth="1"/>
    <col min="10264" max="10267" width="10.28515625" style="28" customWidth="1"/>
    <col min="10268" max="10268" width="49.140625" style="28" customWidth="1"/>
    <col min="10269" max="10502" width="8.85546875" style="28"/>
    <col min="10503" max="10503" width="8.140625" style="28" customWidth="1"/>
    <col min="10504" max="10504" width="56.28515625" style="28" customWidth="1"/>
    <col min="10505" max="10519" width="8.7109375" style="28" customWidth="1"/>
    <col min="10520" max="10523" width="10.28515625" style="28" customWidth="1"/>
    <col min="10524" max="10524" width="49.140625" style="28" customWidth="1"/>
    <col min="10525" max="10758" width="8.85546875" style="28"/>
    <col min="10759" max="10759" width="8.140625" style="28" customWidth="1"/>
    <col min="10760" max="10760" width="56.28515625" style="28" customWidth="1"/>
    <col min="10761" max="10775" width="8.7109375" style="28" customWidth="1"/>
    <col min="10776" max="10779" width="10.28515625" style="28" customWidth="1"/>
    <col min="10780" max="10780" width="49.140625" style="28" customWidth="1"/>
    <col min="10781" max="11014" width="8.85546875" style="28"/>
    <col min="11015" max="11015" width="8.140625" style="28" customWidth="1"/>
    <col min="11016" max="11016" width="56.28515625" style="28" customWidth="1"/>
    <col min="11017" max="11031" width="8.7109375" style="28" customWidth="1"/>
    <col min="11032" max="11035" width="10.28515625" style="28" customWidth="1"/>
    <col min="11036" max="11036" width="49.140625" style="28" customWidth="1"/>
    <col min="11037" max="11270" width="8.85546875" style="28"/>
    <col min="11271" max="11271" width="8.140625" style="28" customWidth="1"/>
    <col min="11272" max="11272" width="56.28515625" style="28" customWidth="1"/>
    <col min="11273" max="11287" width="8.7109375" style="28" customWidth="1"/>
    <col min="11288" max="11291" width="10.28515625" style="28" customWidth="1"/>
    <col min="11292" max="11292" width="49.140625" style="28" customWidth="1"/>
    <col min="11293" max="11526" width="8.85546875" style="28"/>
    <col min="11527" max="11527" width="8.140625" style="28" customWidth="1"/>
    <col min="11528" max="11528" width="56.28515625" style="28" customWidth="1"/>
    <col min="11529" max="11543" width="8.7109375" style="28" customWidth="1"/>
    <col min="11544" max="11547" width="10.28515625" style="28" customWidth="1"/>
    <col min="11548" max="11548" width="49.140625" style="28" customWidth="1"/>
    <col min="11549" max="11782" width="8.85546875" style="28"/>
    <col min="11783" max="11783" width="8.140625" style="28" customWidth="1"/>
    <col min="11784" max="11784" width="56.28515625" style="28" customWidth="1"/>
    <col min="11785" max="11799" width="8.7109375" style="28" customWidth="1"/>
    <col min="11800" max="11803" width="10.28515625" style="28" customWidth="1"/>
    <col min="11804" max="11804" width="49.140625" style="28" customWidth="1"/>
    <col min="11805" max="12038" width="8.85546875" style="28"/>
    <col min="12039" max="12039" width="8.140625" style="28" customWidth="1"/>
    <col min="12040" max="12040" width="56.28515625" style="28" customWidth="1"/>
    <col min="12041" max="12055" width="8.7109375" style="28" customWidth="1"/>
    <col min="12056" max="12059" width="10.28515625" style="28" customWidth="1"/>
    <col min="12060" max="12060" width="49.140625" style="28" customWidth="1"/>
    <col min="12061" max="12294" width="8.85546875" style="28"/>
    <col min="12295" max="12295" width="8.140625" style="28" customWidth="1"/>
    <col min="12296" max="12296" width="56.28515625" style="28" customWidth="1"/>
    <col min="12297" max="12311" width="8.7109375" style="28" customWidth="1"/>
    <col min="12312" max="12315" width="10.28515625" style="28" customWidth="1"/>
    <col min="12316" max="12316" width="49.140625" style="28" customWidth="1"/>
    <col min="12317" max="12550" width="8.85546875" style="28"/>
    <col min="12551" max="12551" width="8.140625" style="28" customWidth="1"/>
    <col min="12552" max="12552" width="56.28515625" style="28" customWidth="1"/>
    <col min="12553" max="12567" width="8.7109375" style="28" customWidth="1"/>
    <col min="12568" max="12571" width="10.28515625" style="28" customWidth="1"/>
    <col min="12572" max="12572" width="49.140625" style="28" customWidth="1"/>
    <col min="12573" max="12806" width="8.85546875" style="28"/>
    <col min="12807" max="12807" width="8.140625" style="28" customWidth="1"/>
    <col min="12808" max="12808" width="56.28515625" style="28" customWidth="1"/>
    <col min="12809" max="12823" width="8.7109375" style="28" customWidth="1"/>
    <col min="12824" max="12827" width="10.28515625" style="28" customWidth="1"/>
    <col min="12828" max="12828" width="49.140625" style="28" customWidth="1"/>
    <col min="12829" max="13062" width="8.85546875" style="28"/>
    <col min="13063" max="13063" width="8.140625" style="28" customWidth="1"/>
    <col min="13064" max="13064" width="56.28515625" style="28" customWidth="1"/>
    <col min="13065" max="13079" width="8.7109375" style="28" customWidth="1"/>
    <col min="13080" max="13083" width="10.28515625" style="28" customWidth="1"/>
    <col min="13084" max="13084" width="49.140625" style="28" customWidth="1"/>
    <col min="13085" max="13318" width="8.85546875" style="28"/>
    <col min="13319" max="13319" width="8.140625" style="28" customWidth="1"/>
    <col min="13320" max="13320" width="56.28515625" style="28" customWidth="1"/>
    <col min="13321" max="13335" width="8.7109375" style="28" customWidth="1"/>
    <col min="13336" max="13339" width="10.28515625" style="28" customWidth="1"/>
    <col min="13340" max="13340" width="49.140625" style="28" customWidth="1"/>
    <col min="13341" max="13574" width="8.85546875" style="28"/>
    <col min="13575" max="13575" width="8.140625" style="28" customWidth="1"/>
    <col min="13576" max="13576" width="56.28515625" style="28" customWidth="1"/>
    <col min="13577" max="13591" width="8.7109375" style="28" customWidth="1"/>
    <col min="13592" max="13595" width="10.28515625" style="28" customWidth="1"/>
    <col min="13596" max="13596" width="49.140625" style="28" customWidth="1"/>
    <col min="13597" max="13830" width="8.85546875" style="28"/>
    <col min="13831" max="13831" width="8.140625" style="28" customWidth="1"/>
    <col min="13832" max="13832" width="56.28515625" style="28" customWidth="1"/>
    <col min="13833" max="13847" width="8.7109375" style="28" customWidth="1"/>
    <col min="13848" max="13851" width="10.28515625" style="28" customWidth="1"/>
    <col min="13852" max="13852" width="49.140625" style="28" customWidth="1"/>
    <col min="13853" max="14086" width="8.85546875" style="28"/>
    <col min="14087" max="14087" width="8.140625" style="28" customWidth="1"/>
    <col min="14088" max="14088" width="56.28515625" style="28" customWidth="1"/>
    <col min="14089" max="14103" width="8.7109375" style="28" customWidth="1"/>
    <col min="14104" max="14107" width="10.28515625" style="28" customWidth="1"/>
    <col min="14108" max="14108" width="49.140625" style="28" customWidth="1"/>
    <col min="14109" max="14342" width="8.85546875" style="28"/>
    <col min="14343" max="14343" width="8.140625" style="28" customWidth="1"/>
    <col min="14344" max="14344" width="56.28515625" style="28" customWidth="1"/>
    <col min="14345" max="14359" width="8.7109375" style="28" customWidth="1"/>
    <col min="14360" max="14363" width="10.28515625" style="28" customWidth="1"/>
    <col min="14364" max="14364" width="49.140625" style="28" customWidth="1"/>
    <col min="14365" max="14598" width="8.85546875" style="28"/>
    <col min="14599" max="14599" width="8.140625" style="28" customWidth="1"/>
    <col min="14600" max="14600" width="56.28515625" style="28" customWidth="1"/>
    <col min="14601" max="14615" width="8.7109375" style="28" customWidth="1"/>
    <col min="14616" max="14619" width="10.28515625" style="28" customWidth="1"/>
    <col min="14620" max="14620" width="49.140625" style="28" customWidth="1"/>
    <col min="14621" max="14854" width="8.85546875" style="28"/>
    <col min="14855" max="14855" width="8.140625" style="28" customWidth="1"/>
    <col min="14856" max="14856" width="56.28515625" style="28" customWidth="1"/>
    <col min="14857" max="14871" width="8.7109375" style="28" customWidth="1"/>
    <col min="14872" max="14875" width="10.28515625" style="28" customWidth="1"/>
    <col min="14876" max="14876" width="49.140625" style="28" customWidth="1"/>
    <col min="14877" max="15110" width="8.85546875" style="28"/>
    <col min="15111" max="15111" width="8.140625" style="28" customWidth="1"/>
    <col min="15112" max="15112" width="56.28515625" style="28" customWidth="1"/>
    <col min="15113" max="15127" width="8.7109375" style="28" customWidth="1"/>
    <col min="15128" max="15131" width="10.28515625" style="28" customWidth="1"/>
    <col min="15132" max="15132" width="49.140625" style="28" customWidth="1"/>
    <col min="15133" max="15366" width="8.85546875" style="28"/>
    <col min="15367" max="15367" width="8.140625" style="28" customWidth="1"/>
    <col min="15368" max="15368" width="56.28515625" style="28" customWidth="1"/>
    <col min="15369" max="15383" width="8.7109375" style="28" customWidth="1"/>
    <col min="15384" max="15387" width="10.28515625" style="28" customWidth="1"/>
    <col min="15388" max="15388" width="49.140625" style="28" customWidth="1"/>
    <col min="15389" max="15622" width="8.85546875" style="28"/>
    <col min="15623" max="15623" width="8.140625" style="28" customWidth="1"/>
    <col min="15624" max="15624" width="56.28515625" style="28" customWidth="1"/>
    <col min="15625" max="15639" width="8.7109375" style="28" customWidth="1"/>
    <col min="15640" max="15643" width="10.28515625" style="28" customWidth="1"/>
    <col min="15644" max="15644" width="49.140625" style="28" customWidth="1"/>
    <col min="15645" max="15878" width="8.85546875" style="28"/>
    <col min="15879" max="15879" width="8.140625" style="28" customWidth="1"/>
    <col min="15880" max="15880" width="56.28515625" style="28" customWidth="1"/>
    <col min="15881" max="15895" width="8.7109375" style="28" customWidth="1"/>
    <col min="15896" max="15899" width="10.28515625" style="28" customWidth="1"/>
    <col min="15900" max="15900" width="49.140625" style="28" customWidth="1"/>
    <col min="15901" max="16134" width="8.85546875" style="28"/>
    <col min="16135" max="16135" width="8.140625" style="28" customWidth="1"/>
    <col min="16136" max="16136" width="56.28515625" style="28" customWidth="1"/>
    <col min="16137" max="16151" width="8.7109375" style="28" customWidth="1"/>
    <col min="16152" max="16155" width="10.28515625" style="28" customWidth="1"/>
    <col min="16156" max="16156" width="49.140625" style="28" customWidth="1"/>
    <col min="16157" max="16384" width="8.85546875" style="28"/>
  </cols>
  <sheetData>
    <row r="1" spans="1:62" ht="23.25" customHeight="1" x14ac:dyDescent="0.25">
      <c r="A1" s="341" t="s">
        <v>53</v>
      </c>
      <c r="B1" s="341"/>
      <c r="C1" s="345" t="s">
        <v>2</v>
      </c>
      <c r="D1" s="346"/>
      <c r="E1" s="346"/>
      <c r="F1" s="346"/>
      <c r="G1" s="346"/>
      <c r="H1" s="346"/>
      <c r="I1" s="346"/>
      <c r="J1" s="346"/>
      <c r="K1" s="346"/>
      <c r="L1" s="346"/>
      <c r="M1" s="346"/>
      <c r="N1" s="346"/>
      <c r="O1" s="346"/>
      <c r="P1" s="346"/>
      <c r="Q1" s="346"/>
      <c r="R1" s="346"/>
      <c r="S1" s="346"/>
      <c r="T1" s="346"/>
      <c r="U1" s="346"/>
      <c r="V1" s="346"/>
      <c r="W1" s="346"/>
      <c r="X1" s="346"/>
      <c r="Y1" s="346"/>
      <c r="Z1" s="346"/>
      <c r="AA1" s="346"/>
      <c r="AB1" s="346"/>
    </row>
    <row r="2" spans="1:62" ht="23.25" customHeight="1" x14ac:dyDescent="0.25">
      <c r="A2" s="341"/>
      <c r="B2" s="341"/>
      <c r="C2" s="342" t="s">
        <v>60</v>
      </c>
      <c r="D2" s="343"/>
      <c r="E2" s="343"/>
      <c r="F2" s="343"/>
      <c r="G2" s="343"/>
      <c r="H2" s="343"/>
      <c r="I2" s="343"/>
      <c r="J2" s="342" t="s">
        <v>61</v>
      </c>
      <c r="K2" s="343"/>
      <c r="L2" s="343"/>
      <c r="M2" s="343"/>
      <c r="N2" s="343"/>
      <c r="O2" s="343"/>
      <c r="P2" s="343"/>
      <c r="Q2" s="344"/>
      <c r="R2" s="342" t="s">
        <v>62</v>
      </c>
      <c r="S2" s="343"/>
      <c r="T2" s="343"/>
      <c r="U2" s="343"/>
      <c r="V2" s="343"/>
      <c r="W2" s="343"/>
      <c r="X2" s="344"/>
      <c r="Y2" s="338" t="s">
        <v>417</v>
      </c>
      <c r="Z2" s="338"/>
      <c r="AA2" s="338"/>
      <c r="AB2" s="338"/>
    </row>
    <row r="3" spans="1:62" ht="104.1" customHeight="1" x14ac:dyDescent="0.25">
      <c r="A3" s="339" t="s">
        <v>54</v>
      </c>
      <c r="B3" s="340"/>
      <c r="C3" s="40" t="s">
        <v>57</v>
      </c>
      <c r="D3" s="41" t="s">
        <v>58</v>
      </c>
      <c r="E3" s="121" t="s">
        <v>223</v>
      </c>
      <c r="F3" s="122" t="s">
        <v>16</v>
      </c>
      <c r="G3" s="123" t="s">
        <v>224</v>
      </c>
      <c r="H3" s="123" t="s">
        <v>216</v>
      </c>
      <c r="I3" s="124" t="s">
        <v>215</v>
      </c>
      <c r="J3" s="125" t="s">
        <v>214</v>
      </c>
      <c r="K3" s="42" t="s">
        <v>55</v>
      </c>
      <c r="L3" s="126" t="s">
        <v>217</v>
      </c>
      <c r="M3" s="126" t="s">
        <v>220</v>
      </c>
      <c r="N3" s="126" t="s">
        <v>218</v>
      </c>
      <c r="O3" s="126" t="s">
        <v>222</v>
      </c>
      <c r="P3" s="43" t="s">
        <v>56</v>
      </c>
      <c r="Q3" s="127" t="s">
        <v>221</v>
      </c>
      <c r="R3" s="128" t="s">
        <v>225</v>
      </c>
      <c r="S3" s="128" t="s">
        <v>226</v>
      </c>
      <c r="T3" s="44" t="s">
        <v>59</v>
      </c>
      <c r="U3" s="44" t="s">
        <v>219</v>
      </c>
      <c r="V3" s="44" t="s">
        <v>227</v>
      </c>
      <c r="W3" s="44" t="s">
        <v>288</v>
      </c>
      <c r="X3" s="45" t="s">
        <v>418</v>
      </c>
      <c r="Y3" s="129" t="s">
        <v>419</v>
      </c>
      <c r="Z3" s="46" t="s">
        <v>420</v>
      </c>
      <c r="AA3" s="130" t="s">
        <v>421</v>
      </c>
      <c r="AB3" s="286" t="s">
        <v>422</v>
      </c>
      <c r="AC3" s="29"/>
      <c r="AD3" s="29"/>
      <c r="AE3" s="29"/>
      <c r="AF3" s="30"/>
      <c r="AG3" s="29"/>
      <c r="AH3" s="31"/>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row>
    <row r="4" spans="1:62" s="35" customFormat="1" ht="20.100000000000001" customHeight="1" x14ac:dyDescent="0.25">
      <c r="A4" s="336" t="s">
        <v>150</v>
      </c>
      <c r="B4" s="337"/>
      <c r="C4" s="333"/>
      <c r="D4" s="334"/>
      <c r="E4" s="334"/>
      <c r="F4" s="334"/>
      <c r="G4" s="334"/>
      <c r="H4" s="334"/>
      <c r="I4" s="334"/>
      <c r="J4" s="334"/>
      <c r="K4" s="334"/>
      <c r="L4" s="334"/>
      <c r="M4" s="334"/>
      <c r="N4" s="334"/>
      <c r="O4" s="334"/>
      <c r="P4" s="334"/>
      <c r="Q4" s="334"/>
      <c r="R4" s="334"/>
      <c r="S4" s="334"/>
      <c r="T4" s="334"/>
      <c r="U4" s="334"/>
      <c r="V4" s="334"/>
      <c r="W4" s="334"/>
      <c r="X4" s="334"/>
      <c r="Y4" s="334"/>
      <c r="Z4" s="334"/>
      <c r="AA4" s="334"/>
      <c r="AB4" s="335"/>
      <c r="AC4" s="29"/>
      <c r="AD4" s="29"/>
      <c r="AE4" s="29"/>
      <c r="AF4" s="30"/>
      <c r="AG4" s="29"/>
      <c r="AH4" s="33"/>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row>
    <row r="5" spans="1:62" ht="33" customHeight="1" x14ac:dyDescent="0.25">
      <c r="A5" s="4">
        <v>1</v>
      </c>
      <c r="B5" s="1" t="s">
        <v>154</v>
      </c>
      <c r="C5" s="61"/>
      <c r="D5" s="61"/>
      <c r="E5" s="61"/>
      <c r="F5" s="61"/>
      <c r="G5" s="47"/>
      <c r="H5" s="61"/>
      <c r="I5" s="62"/>
      <c r="J5" s="78"/>
      <c r="K5" s="62"/>
      <c r="L5" s="62"/>
      <c r="M5" s="62"/>
      <c r="N5" s="62"/>
      <c r="O5" s="62"/>
      <c r="P5" s="62"/>
      <c r="Q5" s="62"/>
      <c r="R5" s="62"/>
      <c r="S5" s="62"/>
      <c r="T5" s="62"/>
      <c r="U5" s="62"/>
      <c r="V5" s="62"/>
      <c r="W5" s="62"/>
      <c r="X5" s="62"/>
      <c r="Y5" s="61"/>
      <c r="Z5" s="61"/>
      <c r="AA5" s="61"/>
      <c r="AB5" s="61"/>
      <c r="AC5" s="36"/>
      <c r="AD5" s="36"/>
      <c r="AE5" s="36"/>
      <c r="AF5" s="36"/>
      <c r="AG5" s="36"/>
      <c r="AH5" s="36"/>
    </row>
    <row r="6" spans="1:62" ht="35.1" customHeight="1" x14ac:dyDescent="0.25">
      <c r="A6" s="4">
        <f>1+A5</f>
        <v>2</v>
      </c>
      <c r="B6" s="1" t="s">
        <v>155</v>
      </c>
      <c r="C6" s="61"/>
      <c r="D6" s="61"/>
      <c r="E6" s="61"/>
      <c r="F6" s="61"/>
      <c r="G6" s="61"/>
      <c r="H6" s="89"/>
      <c r="I6" s="90"/>
      <c r="J6" s="78"/>
      <c r="K6" s="90"/>
      <c r="L6" s="90"/>
      <c r="M6" s="90"/>
      <c r="N6" s="90"/>
      <c r="O6" s="90"/>
      <c r="P6" s="90"/>
      <c r="Q6" s="90"/>
      <c r="R6" s="90"/>
      <c r="S6" s="90"/>
      <c r="T6" s="90"/>
      <c r="U6" s="90"/>
      <c r="V6" s="90"/>
      <c r="W6" s="90"/>
      <c r="X6" s="90"/>
      <c r="Y6" s="89"/>
      <c r="Z6" s="89"/>
      <c r="AA6" s="89"/>
      <c r="AB6" s="89"/>
      <c r="AC6" s="36"/>
      <c r="AD6" s="36"/>
      <c r="AE6" s="36"/>
      <c r="AF6" s="36"/>
      <c r="AG6" s="36"/>
      <c r="AH6" s="36"/>
    </row>
    <row r="7" spans="1:62" ht="46.5" customHeight="1" x14ac:dyDescent="0.25">
      <c r="A7" s="4">
        <f t="shared" ref="A7:A14" si="0">1+A6</f>
        <v>3</v>
      </c>
      <c r="B7" s="1" t="s">
        <v>156</v>
      </c>
      <c r="C7" s="61"/>
      <c r="D7" s="61"/>
      <c r="E7" s="61"/>
      <c r="F7" s="61"/>
      <c r="G7" s="61"/>
      <c r="H7" s="274">
        <v>19</v>
      </c>
      <c r="I7" s="61"/>
      <c r="J7" s="78"/>
      <c r="K7" s="61"/>
      <c r="L7" s="61"/>
      <c r="M7" s="61"/>
      <c r="N7" s="61"/>
      <c r="O7" s="61"/>
      <c r="P7" s="61"/>
      <c r="Q7" s="61"/>
      <c r="R7" s="61"/>
      <c r="S7" s="61"/>
      <c r="T7" s="61"/>
      <c r="U7" s="61"/>
      <c r="V7" s="61"/>
      <c r="W7" s="61"/>
      <c r="X7" s="61"/>
      <c r="Y7" s="61"/>
      <c r="Z7" s="61"/>
      <c r="AA7" s="61"/>
      <c r="AB7" s="61"/>
      <c r="AC7" s="36"/>
      <c r="AD7" s="36"/>
      <c r="AE7" s="36"/>
      <c r="AF7" s="36"/>
      <c r="AG7" s="36"/>
      <c r="AH7" s="36"/>
    </row>
    <row r="8" spans="1:62" ht="49.5" customHeight="1" x14ac:dyDescent="0.25">
      <c r="A8" s="4">
        <f t="shared" si="0"/>
        <v>4</v>
      </c>
      <c r="B8" s="1" t="s">
        <v>157</v>
      </c>
      <c r="C8" s="61"/>
      <c r="D8" s="61"/>
      <c r="E8" s="61"/>
      <c r="F8" s="61"/>
      <c r="G8" s="61"/>
      <c r="H8" s="131"/>
      <c r="I8" s="61"/>
      <c r="J8" s="78"/>
      <c r="K8" s="61"/>
      <c r="L8" s="61"/>
      <c r="M8" s="61"/>
      <c r="N8" s="61"/>
      <c r="O8" s="61"/>
      <c r="P8" s="61"/>
      <c r="Q8" s="61"/>
      <c r="R8" s="61"/>
      <c r="S8" s="61"/>
      <c r="T8" s="61"/>
      <c r="U8" s="61"/>
      <c r="V8" s="61"/>
      <c r="W8" s="61"/>
      <c r="X8" s="61"/>
      <c r="Y8" s="61"/>
      <c r="Z8" s="61"/>
      <c r="AA8" s="61"/>
      <c r="AB8" s="61"/>
      <c r="AC8" s="36"/>
      <c r="AD8" s="36"/>
      <c r="AE8" s="36"/>
      <c r="AF8" s="36"/>
      <c r="AG8" s="36"/>
      <c r="AH8" s="36"/>
    </row>
    <row r="9" spans="1:62" ht="33" customHeight="1" x14ac:dyDescent="0.25">
      <c r="A9" s="4">
        <f t="shared" si="0"/>
        <v>5</v>
      </c>
      <c r="B9" s="1" t="s">
        <v>158</v>
      </c>
      <c r="C9" s="61"/>
      <c r="D9" s="61"/>
      <c r="E9" s="61"/>
      <c r="F9" s="61"/>
      <c r="G9" s="61"/>
      <c r="H9" s="131"/>
      <c r="I9" s="61"/>
      <c r="J9" s="78"/>
      <c r="K9" s="61"/>
      <c r="L9" s="61"/>
      <c r="M9" s="61"/>
      <c r="N9" s="61"/>
      <c r="O9" s="61"/>
      <c r="P9" s="61"/>
      <c r="Q9" s="61"/>
      <c r="R9" s="61"/>
      <c r="S9" s="61"/>
      <c r="T9" s="61"/>
      <c r="U9" s="61"/>
      <c r="V9" s="61"/>
      <c r="W9" s="61"/>
      <c r="X9" s="78"/>
      <c r="Y9" s="61"/>
      <c r="Z9" s="61"/>
      <c r="AA9" s="61"/>
      <c r="AB9" s="61"/>
      <c r="AC9" s="36"/>
      <c r="AD9" s="36"/>
      <c r="AE9" s="36"/>
      <c r="AF9" s="36"/>
      <c r="AG9" s="36"/>
      <c r="AH9" s="36"/>
    </row>
    <row r="10" spans="1:62" ht="39.950000000000003" customHeight="1" x14ac:dyDescent="0.25">
      <c r="A10" s="4">
        <f t="shared" si="0"/>
        <v>6</v>
      </c>
      <c r="B10" s="1" t="s">
        <v>159</v>
      </c>
      <c r="C10" s="61"/>
      <c r="D10" s="61"/>
      <c r="E10" s="61"/>
      <c r="F10" s="61"/>
      <c r="G10" s="61"/>
      <c r="H10" s="131"/>
      <c r="I10" s="5"/>
      <c r="J10" s="78"/>
      <c r="K10" s="61"/>
      <c r="L10" s="61"/>
      <c r="M10" s="61"/>
      <c r="N10" s="61"/>
      <c r="O10" s="61"/>
      <c r="P10" s="61"/>
      <c r="Q10" s="61"/>
      <c r="R10" s="61"/>
      <c r="S10" s="61"/>
      <c r="T10" s="5"/>
      <c r="U10" s="5"/>
      <c r="V10" s="5"/>
      <c r="W10" s="5"/>
      <c r="X10" s="61"/>
      <c r="Y10" s="61"/>
      <c r="Z10" s="61"/>
      <c r="AA10" s="61"/>
      <c r="AB10" s="61"/>
      <c r="AC10" s="36"/>
      <c r="AD10" s="36"/>
      <c r="AE10" s="36"/>
      <c r="AF10" s="36"/>
      <c r="AG10" s="36"/>
      <c r="AH10" s="36"/>
    </row>
    <row r="11" spans="1:62" ht="45" customHeight="1" x14ac:dyDescent="0.25">
      <c r="A11" s="4">
        <f t="shared" si="0"/>
        <v>7</v>
      </c>
      <c r="B11" s="1" t="s">
        <v>160</v>
      </c>
      <c r="C11" s="61"/>
      <c r="D11" s="61"/>
      <c r="E11" s="61"/>
      <c r="F11" s="61"/>
      <c r="G11" s="61"/>
      <c r="H11" s="91"/>
      <c r="I11" s="61"/>
      <c r="J11" s="78"/>
      <c r="K11" s="61"/>
      <c r="L11" s="61"/>
      <c r="M11" s="61"/>
      <c r="N11" s="61"/>
      <c r="O11" s="61"/>
      <c r="P11" s="61"/>
      <c r="Q11" s="61"/>
      <c r="R11" s="61"/>
      <c r="S11" s="61"/>
      <c r="T11" s="61"/>
      <c r="U11" s="61"/>
      <c r="V11" s="61"/>
      <c r="W11" s="61"/>
      <c r="X11" s="61"/>
      <c r="Y11" s="61"/>
      <c r="Z11" s="61"/>
      <c r="AA11" s="61"/>
      <c r="AB11" s="61"/>
      <c r="AC11" s="36"/>
      <c r="AD11" s="36"/>
      <c r="AE11" s="36"/>
      <c r="AF11" s="36"/>
      <c r="AG11" s="36"/>
      <c r="AH11" s="36"/>
    </row>
    <row r="12" spans="1:62" ht="30.75" customHeight="1" x14ac:dyDescent="0.25">
      <c r="A12" s="4">
        <f t="shared" si="0"/>
        <v>8</v>
      </c>
      <c r="B12" s="1" t="s">
        <v>161</v>
      </c>
      <c r="C12" s="62"/>
      <c r="D12" s="5"/>
      <c r="E12" s="5"/>
      <c r="F12" s="62"/>
      <c r="G12" s="62"/>
      <c r="H12" s="62"/>
      <c r="I12" s="62"/>
      <c r="J12" s="78"/>
      <c r="K12" s="62"/>
      <c r="L12" s="62"/>
      <c r="M12" s="62"/>
      <c r="N12" s="62"/>
      <c r="O12" s="62"/>
      <c r="P12" s="62"/>
      <c r="Q12" s="62"/>
      <c r="R12" s="62"/>
      <c r="S12" s="62"/>
      <c r="T12" s="62"/>
      <c r="U12" s="62"/>
      <c r="V12" s="62"/>
      <c r="W12" s="62"/>
      <c r="X12" s="62"/>
      <c r="Y12" s="61"/>
      <c r="Z12" s="61"/>
      <c r="AA12" s="61"/>
      <c r="AB12" s="61"/>
      <c r="AC12" s="36"/>
      <c r="AD12" s="36"/>
      <c r="AE12" s="36"/>
      <c r="AF12" s="36"/>
      <c r="AG12" s="36"/>
      <c r="AH12" s="36"/>
    </row>
    <row r="13" spans="1:62" ht="45" customHeight="1" x14ac:dyDescent="0.25">
      <c r="A13" s="4">
        <f t="shared" si="0"/>
        <v>9</v>
      </c>
      <c r="B13" s="24" t="s">
        <v>162</v>
      </c>
      <c r="C13" s="62"/>
      <c r="D13" s="62"/>
      <c r="E13" s="5"/>
      <c r="F13" s="62"/>
      <c r="G13" s="62"/>
      <c r="H13" s="62"/>
      <c r="I13" s="78"/>
      <c r="J13" s="62"/>
      <c r="K13" s="62"/>
      <c r="L13" s="62"/>
      <c r="M13" s="62"/>
      <c r="N13" s="62"/>
      <c r="O13" s="62"/>
      <c r="P13" s="62"/>
      <c r="Q13" s="62"/>
      <c r="R13" s="62"/>
      <c r="S13" s="62"/>
      <c r="T13" s="62"/>
      <c r="U13" s="62"/>
      <c r="V13" s="62"/>
      <c r="W13" s="62"/>
      <c r="X13" s="62"/>
      <c r="Y13" s="61"/>
      <c r="Z13" s="61"/>
      <c r="AA13" s="61"/>
      <c r="AB13" s="61"/>
      <c r="AC13" s="36"/>
      <c r="AD13" s="36"/>
      <c r="AE13" s="36"/>
      <c r="AF13" s="36"/>
      <c r="AG13" s="36"/>
      <c r="AH13" s="36"/>
    </row>
    <row r="14" spans="1:62" ht="36" customHeight="1" x14ac:dyDescent="0.25">
      <c r="A14" s="4">
        <f t="shared" si="0"/>
        <v>10</v>
      </c>
      <c r="B14" s="24" t="s">
        <v>163</v>
      </c>
      <c r="C14" s="61"/>
      <c r="D14" s="61"/>
      <c r="E14" s="61"/>
      <c r="F14" s="61"/>
      <c r="G14" s="61"/>
      <c r="H14" s="61"/>
      <c r="I14" s="78"/>
      <c r="J14" s="61"/>
      <c r="K14" s="62"/>
      <c r="L14" s="62"/>
      <c r="M14" s="62"/>
      <c r="N14" s="62"/>
      <c r="O14" s="62"/>
      <c r="P14" s="62"/>
      <c r="Q14" s="62"/>
      <c r="R14" s="61"/>
      <c r="S14" s="61"/>
      <c r="T14" s="61"/>
      <c r="U14" s="61"/>
      <c r="V14" s="61"/>
      <c r="W14" s="61"/>
      <c r="X14" s="78"/>
      <c r="Y14" s="61"/>
      <c r="Z14" s="61"/>
      <c r="AA14" s="61"/>
      <c r="AB14" s="61"/>
      <c r="AC14" s="36"/>
      <c r="AD14" s="36"/>
      <c r="AE14" s="36"/>
      <c r="AF14" s="36"/>
      <c r="AG14" s="36"/>
      <c r="AH14" s="36"/>
    </row>
    <row r="15" spans="1:62" ht="36" customHeight="1" x14ac:dyDescent="0.25">
      <c r="A15" s="4"/>
      <c r="B15" s="54" t="s">
        <v>192</v>
      </c>
      <c r="C15" s="61"/>
      <c r="D15" s="61"/>
      <c r="E15" s="61"/>
      <c r="F15" s="61"/>
      <c r="G15" s="61"/>
      <c r="H15" s="61"/>
      <c r="I15" s="78"/>
      <c r="J15" s="61"/>
      <c r="K15" s="62"/>
      <c r="L15" s="62"/>
      <c r="M15" s="62"/>
      <c r="N15" s="62"/>
      <c r="O15" s="62"/>
      <c r="P15" s="62"/>
      <c r="Q15" s="62"/>
      <c r="R15" s="61"/>
      <c r="S15" s="61"/>
      <c r="T15" s="61"/>
      <c r="U15" s="61"/>
      <c r="V15" s="61"/>
      <c r="W15" s="61"/>
      <c r="X15" s="78"/>
      <c r="Y15" s="61"/>
      <c r="Z15" s="61"/>
      <c r="AA15" s="61"/>
      <c r="AB15" s="61"/>
      <c r="AC15" s="36"/>
      <c r="AD15" s="36"/>
      <c r="AE15" s="36"/>
      <c r="AF15" s="36"/>
      <c r="AG15" s="36"/>
      <c r="AH15" s="36"/>
    </row>
    <row r="16" spans="1:62" ht="51" customHeight="1" x14ac:dyDescent="0.25">
      <c r="A16" s="4">
        <f>1+A14</f>
        <v>11</v>
      </c>
      <c r="B16" s="24" t="s">
        <v>63</v>
      </c>
      <c r="C16" s="61"/>
      <c r="D16" s="61"/>
      <c r="E16" s="61"/>
      <c r="F16" s="61"/>
      <c r="G16" s="61"/>
      <c r="H16" s="61"/>
      <c r="I16" s="78"/>
      <c r="J16" s="61"/>
      <c r="K16" s="62"/>
      <c r="L16" s="62"/>
      <c r="M16" s="62"/>
      <c r="N16" s="62"/>
      <c r="O16" s="62"/>
      <c r="P16" s="62"/>
      <c r="Q16" s="62"/>
      <c r="R16" s="61"/>
      <c r="S16" s="61"/>
      <c r="T16" s="61"/>
      <c r="U16" s="61"/>
      <c r="V16" s="61"/>
      <c r="W16" s="61"/>
      <c r="X16" s="78"/>
      <c r="Y16" s="61"/>
      <c r="Z16" s="61"/>
      <c r="AA16" s="61"/>
      <c r="AB16" s="61"/>
      <c r="AC16" s="36"/>
      <c r="AD16" s="36"/>
      <c r="AE16" s="36"/>
      <c r="AF16" s="36"/>
      <c r="AG16" s="36"/>
      <c r="AH16" s="36"/>
    </row>
    <row r="17" spans="1:34" ht="45" customHeight="1" x14ac:dyDescent="0.25">
      <c r="A17" s="4">
        <f>1+A16</f>
        <v>12</v>
      </c>
      <c r="B17" s="24" t="s">
        <v>64</v>
      </c>
      <c r="C17" s="61"/>
      <c r="D17" s="61"/>
      <c r="E17" s="61"/>
      <c r="F17" s="61"/>
      <c r="G17" s="61"/>
      <c r="H17" s="61"/>
      <c r="I17" s="78"/>
      <c r="J17" s="61"/>
      <c r="K17" s="62"/>
      <c r="L17" s="62"/>
      <c r="M17" s="62"/>
      <c r="N17" s="62"/>
      <c r="O17" s="62"/>
      <c r="P17" s="62"/>
      <c r="Q17" s="62"/>
      <c r="R17" s="61"/>
      <c r="S17" s="61"/>
      <c r="T17" s="61"/>
      <c r="U17" s="61"/>
      <c r="V17" s="61"/>
      <c r="W17" s="61"/>
      <c r="X17" s="78"/>
      <c r="Y17" s="61"/>
      <c r="Z17" s="61"/>
      <c r="AA17" s="61"/>
      <c r="AB17" s="61"/>
      <c r="AC17" s="36"/>
      <c r="AD17" s="36"/>
      <c r="AE17" s="36"/>
      <c r="AF17" s="36"/>
      <c r="AG17" s="36"/>
      <c r="AH17" s="36"/>
    </row>
    <row r="18" spans="1:34" ht="43.5" customHeight="1" x14ac:dyDescent="0.25">
      <c r="A18" s="4">
        <f t="shared" ref="A18:A23" si="1">1+A17</f>
        <v>13</v>
      </c>
      <c r="B18" s="24" t="s">
        <v>65</v>
      </c>
      <c r="C18" s="61"/>
      <c r="D18" s="61"/>
      <c r="E18" s="61"/>
      <c r="F18" s="61"/>
      <c r="G18" s="61"/>
      <c r="H18" s="61"/>
      <c r="I18" s="78"/>
      <c r="J18" s="61"/>
      <c r="K18" s="62"/>
      <c r="L18" s="62"/>
      <c r="M18" s="62"/>
      <c r="N18" s="62"/>
      <c r="O18" s="62"/>
      <c r="P18" s="62"/>
      <c r="Q18" s="62"/>
      <c r="R18" s="61"/>
      <c r="S18" s="61"/>
      <c r="T18" s="61"/>
      <c r="U18" s="61"/>
      <c r="V18" s="61"/>
      <c r="W18" s="61"/>
      <c r="X18" s="78"/>
      <c r="Y18" s="61"/>
      <c r="Z18" s="61"/>
      <c r="AA18" s="61"/>
      <c r="AB18" s="61"/>
      <c r="AC18" s="36"/>
      <c r="AD18" s="36"/>
      <c r="AE18" s="36"/>
      <c r="AF18" s="36"/>
      <c r="AG18" s="36"/>
      <c r="AH18" s="36"/>
    </row>
    <row r="19" spans="1:34" ht="48" customHeight="1" x14ac:dyDescent="0.25">
      <c r="A19" s="4">
        <f t="shared" si="1"/>
        <v>14</v>
      </c>
      <c r="B19" s="24" t="s">
        <v>66</v>
      </c>
      <c r="C19" s="61"/>
      <c r="D19" s="61"/>
      <c r="E19" s="61"/>
      <c r="F19" s="61"/>
      <c r="G19" s="61"/>
      <c r="H19" s="61"/>
      <c r="I19" s="78"/>
      <c r="J19" s="61"/>
      <c r="K19" s="62"/>
      <c r="L19" s="62"/>
      <c r="M19" s="62"/>
      <c r="N19" s="62"/>
      <c r="O19" s="62"/>
      <c r="P19" s="62"/>
      <c r="Q19" s="62"/>
      <c r="R19" s="61"/>
      <c r="S19" s="61"/>
      <c r="T19" s="61"/>
      <c r="U19" s="61"/>
      <c r="V19" s="61"/>
      <c r="W19" s="61"/>
      <c r="X19" s="78"/>
      <c r="Y19" s="61"/>
      <c r="Z19" s="61"/>
      <c r="AA19" s="61"/>
      <c r="AB19" s="61"/>
      <c r="AC19" s="36"/>
      <c r="AD19" s="36"/>
      <c r="AE19" s="36"/>
      <c r="AF19" s="36"/>
      <c r="AG19" s="36"/>
      <c r="AH19" s="36"/>
    </row>
    <row r="20" spans="1:34" ht="36" customHeight="1" x14ac:dyDescent="0.25">
      <c r="A20" s="4">
        <f t="shared" si="1"/>
        <v>15</v>
      </c>
      <c r="B20" s="24" t="s">
        <v>124</v>
      </c>
      <c r="C20" s="61"/>
      <c r="D20" s="61"/>
      <c r="E20" s="61"/>
      <c r="F20" s="61"/>
      <c r="G20" s="61"/>
      <c r="H20" s="61"/>
      <c r="I20" s="78"/>
      <c r="J20" s="61"/>
      <c r="K20" s="62"/>
      <c r="L20" s="62"/>
      <c r="M20" s="62"/>
      <c r="N20" s="62"/>
      <c r="O20" s="62"/>
      <c r="P20" s="62"/>
      <c r="Q20" s="62"/>
      <c r="R20" s="61"/>
      <c r="S20" s="61"/>
      <c r="T20" s="61"/>
      <c r="U20" s="61"/>
      <c r="V20" s="61"/>
      <c r="W20" s="61"/>
      <c r="X20" s="78"/>
      <c r="Y20" s="61"/>
      <c r="Z20" s="61"/>
      <c r="AA20" s="61"/>
      <c r="AB20" s="61"/>
      <c r="AC20" s="36"/>
      <c r="AD20" s="36"/>
      <c r="AE20" s="36"/>
      <c r="AF20" s="36"/>
      <c r="AG20" s="36"/>
      <c r="AH20" s="36"/>
    </row>
    <row r="21" spans="1:34" ht="45" customHeight="1" x14ac:dyDescent="0.25">
      <c r="A21" s="4">
        <f t="shared" si="1"/>
        <v>16</v>
      </c>
      <c r="B21" s="24" t="s">
        <v>67</v>
      </c>
      <c r="C21" s="61"/>
      <c r="D21" s="61"/>
      <c r="E21" s="61"/>
      <c r="F21" s="61"/>
      <c r="G21" s="61"/>
      <c r="H21" s="61"/>
      <c r="I21" s="78"/>
      <c r="J21" s="61"/>
      <c r="K21" s="62"/>
      <c r="L21" s="62"/>
      <c r="M21" s="62"/>
      <c r="N21" s="62"/>
      <c r="O21" s="62"/>
      <c r="P21" s="62"/>
      <c r="Q21" s="62"/>
      <c r="R21" s="61"/>
      <c r="S21" s="61"/>
      <c r="T21" s="61"/>
      <c r="U21" s="61"/>
      <c r="V21" s="61"/>
      <c r="W21" s="61"/>
      <c r="X21" s="78"/>
      <c r="Y21" s="61"/>
      <c r="Z21" s="61"/>
      <c r="AA21" s="61"/>
      <c r="AB21" s="61"/>
      <c r="AC21" s="36"/>
      <c r="AD21" s="36"/>
      <c r="AE21" s="36"/>
      <c r="AF21" s="36"/>
      <c r="AG21" s="36"/>
      <c r="AH21" s="36"/>
    </row>
    <row r="22" spans="1:34" ht="48" customHeight="1" x14ac:dyDescent="0.25">
      <c r="A22" s="4">
        <f t="shared" si="1"/>
        <v>17</v>
      </c>
      <c r="B22" s="24" t="s">
        <v>68</v>
      </c>
      <c r="C22" s="61"/>
      <c r="D22" s="61"/>
      <c r="E22" s="61"/>
      <c r="F22" s="61"/>
      <c r="G22" s="61"/>
      <c r="H22" s="61"/>
      <c r="I22" s="78"/>
      <c r="J22" s="61"/>
      <c r="K22" s="62"/>
      <c r="L22" s="62"/>
      <c r="M22" s="62"/>
      <c r="N22" s="62"/>
      <c r="O22" s="62"/>
      <c r="P22" s="62"/>
      <c r="Q22" s="62"/>
      <c r="R22" s="61"/>
      <c r="S22" s="61"/>
      <c r="T22" s="61"/>
      <c r="U22" s="61"/>
      <c r="V22" s="61"/>
      <c r="W22" s="61"/>
      <c r="X22" s="78"/>
      <c r="Y22" s="61"/>
      <c r="Z22" s="61"/>
      <c r="AA22" s="61"/>
      <c r="AB22" s="61"/>
      <c r="AC22" s="36"/>
      <c r="AD22" s="36"/>
      <c r="AE22" s="36"/>
      <c r="AF22" s="36"/>
      <c r="AG22" s="36"/>
      <c r="AH22" s="36"/>
    </row>
    <row r="23" spans="1:34" ht="45" customHeight="1" x14ac:dyDescent="0.25">
      <c r="A23" s="4">
        <f t="shared" si="1"/>
        <v>18</v>
      </c>
      <c r="B23" s="24" t="s">
        <v>69</v>
      </c>
      <c r="C23" s="61"/>
      <c r="D23" s="61"/>
      <c r="E23" s="61"/>
      <c r="F23" s="61"/>
      <c r="G23" s="61"/>
      <c r="H23" s="61"/>
      <c r="I23" s="78"/>
      <c r="J23" s="61"/>
      <c r="K23" s="62"/>
      <c r="L23" s="62"/>
      <c r="M23" s="62"/>
      <c r="N23" s="62"/>
      <c r="O23" s="62"/>
      <c r="P23" s="62"/>
      <c r="Q23" s="62"/>
      <c r="R23" s="61"/>
      <c r="S23" s="61"/>
      <c r="T23" s="61"/>
      <c r="U23" s="61"/>
      <c r="V23" s="61"/>
      <c r="W23" s="61"/>
      <c r="X23" s="78"/>
      <c r="Y23" s="61"/>
      <c r="Z23" s="61"/>
      <c r="AA23" s="61"/>
      <c r="AB23" s="61"/>
      <c r="AC23" s="36"/>
      <c r="AD23" s="36"/>
      <c r="AE23" s="36"/>
      <c r="AF23" s="36"/>
      <c r="AG23" s="36"/>
      <c r="AH23" s="36"/>
    </row>
    <row r="24" spans="1:34" ht="36" customHeight="1" x14ac:dyDescent="0.25">
      <c r="A24" s="4"/>
      <c r="B24" s="58" t="s">
        <v>193</v>
      </c>
      <c r="C24" s="61"/>
      <c r="D24" s="61"/>
      <c r="E24" s="61"/>
      <c r="F24" s="61"/>
      <c r="G24" s="61"/>
      <c r="H24" s="61"/>
      <c r="I24" s="78"/>
      <c r="J24" s="61"/>
      <c r="K24" s="62"/>
      <c r="L24" s="62"/>
      <c r="M24" s="62"/>
      <c r="N24" s="62"/>
      <c r="O24" s="62"/>
      <c r="P24" s="62"/>
      <c r="Q24" s="62"/>
      <c r="R24" s="61"/>
      <c r="S24" s="61"/>
      <c r="T24" s="61"/>
      <c r="U24" s="61"/>
      <c r="V24" s="61"/>
      <c r="W24" s="61"/>
      <c r="X24" s="78"/>
      <c r="Y24" s="61"/>
      <c r="Z24" s="61"/>
      <c r="AA24" s="61"/>
      <c r="AB24" s="61"/>
      <c r="AC24" s="36"/>
      <c r="AD24" s="36"/>
      <c r="AE24" s="36"/>
      <c r="AF24" s="36"/>
      <c r="AG24" s="36"/>
      <c r="AH24" s="36"/>
    </row>
    <row r="25" spans="1:34" ht="35.25" customHeight="1" x14ac:dyDescent="0.25">
      <c r="A25" s="4">
        <f>1+A23</f>
        <v>19</v>
      </c>
      <c r="B25" s="70" t="s">
        <v>200</v>
      </c>
      <c r="C25" s="61"/>
      <c r="D25" s="61"/>
      <c r="E25" s="61"/>
      <c r="F25" s="61"/>
      <c r="G25" s="61"/>
      <c r="H25" s="61"/>
      <c r="I25" s="78"/>
      <c r="J25" s="61"/>
      <c r="K25" s="62"/>
      <c r="L25" s="62"/>
      <c r="M25" s="62"/>
      <c r="N25" s="62"/>
      <c r="O25" s="62"/>
      <c r="P25" s="62"/>
      <c r="Q25" s="62"/>
      <c r="R25" s="61"/>
      <c r="S25" s="61"/>
      <c r="T25" s="61"/>
      <c r="U25" s="61"/>
      <c r="V25" s="61"/>
      <c r="W25" s="61"/>
      <c r="X25" s="78"/>
      <c r="Y25" s="61"/>
      <c r="Z25" s="61"/>
      <c r="AA25" s="61"/>
      <c r="AB25" s="61"/>
      <c r="AC25" s="36"/>
      <c r="AD25" s="36"/>
      <c r="AE25" s="36"/>
      <c r="AF25" s="36"/>
      <c r="AG25" s="36"/>
      <c r="AH25" s="36"/>
    </row>
    <row r="26" spans="1:34" ht="93" customHeight="1" x14ac:dyDescent="0.25">
      <c r="A26" s="4">
        <f>1+A25</f>
        <v>20</v>
      </c>
      <c r="B26" s="52" t="s">
        <v>201</v>
      </c>
      <c r="C26" s="61"/>
      <c r="D26" s="61"/>
      <c r="E26" s="61"/>
      <c r="F26" s="61"/>
      <c r="G26" s="61"/>
      <c r="H26" s="61"/>
      <c r="I26" s="78"/>
      <c r="J26" s="61"/>
      <c r="K26" s="62"/>
      <c r="L26" s="62"/>
      <c r="M26" s="62"/>
      <c r="N26" s="62"/>
      <c r="O26" s="62"/>
      <c r="P26" s="92"/>
      <c r="Q26" s="62"/>
      <c r="R26" s="61"/>
      <c r="S26" s="61"/>
      <c r="T26" s="61"/>
      <c r="U26" s="61"/>
      <c r="V26" s="61"/>
      <c r="W26" s="61"/>
      <c r="X26" s="78"/>
      <c r="Y26" s="61"/>
      <c r="Z26" s="61"/>
      <c r="AA26" s="61"/>
      <c r="AB26" s="61"/>
      <c r="AC26" s="36"/>
      <c r="AD26" s="36"/>
      <c r="AE26" s="36"/>
      <c r="AF26" s="36"/>
      <c r="AG26" s="36"/>
      <c r="AH26" s="36"/>
    </row>
    <row r="27" spans="1:34" ht="84.75" customHeight="1" x14ac:dyDescent="0.25">
      <c r="A27" s="4">
        <f t="shared" ref="A27:A30" si="2">1+A26</f>
        <v>21</v>
      </c>
      <c r="B27" s="52" t="s">
        <v>202</v>
      </c>
      <c r="C27" s="61"/>
      <c r="D27" s="61"/>
      <c r="E27" s="61"/>
      <c r="F27" s="61"/>
      <c r="G27" s="61"/>
      <c r="H27" s="61"/>
      <c r="I27" s="78"/>
      <c r="J27" s="61"/>
      <c r="K27" s="62"/>
      <c r="L27" s="62"/>
      <c r="M27" s="62"/>
      <c r="N27" s="62"/>
      <c r="O27" s="62"/>
      <c r="P27" s="62"/>
      <c r="Q27" s="62"/>
      <c r="R27" s="61"/>
      <c r="S27" s="61"/>
      <c r="T27" s="61"/>
      <c r="U27" s="61"/>
      <c r="V27" s="61"/>
      <c r="W27" s="61"/>
      <c r="X27" s="78"/>
      <c r="Y27" s="61"/>
      <c r="Z27" s="61"/>
      <c r="AA27" s="61"/>
      <c r="AB27" s="61"/>
      <c r="AC27" s="36"/>
      <c r="AD27" s="36"/>
      <c r="AE27" s="36"/>
      <c r="AF27" s="36"/>
      <c r="AG27" s="36"/>
      <c r="AH27" s="36"/>
    </row>
    <row r="28" spans="1:34" ht="66.75" customHeight="1" x14ac:dyDescent="0.25">
      <c r="A28" s="4">
        <f t="shared" si="2"/>
        <v>22</v>
      </c>
      <c r="B28" s="52" t="s">
        <v>203</v>
      </c>
      <c r="C28" s="62"/>
      <c r="D28" s="5"/>
      <c r="E28" s="62"/>
      <c r="F28" s="62"/>
      <c r="G28" s="62"/>
      <c r="H28" s="62"/>
      <c r="I28" s="5"/>
      <c r="J28" s="5"/>
      <c r="K28" s="62"/>
      <c r="L28" s="62"/>
      <c r="M28" s="62"/>
      <c r="N28" s="62"/>
      <c r="O28" s="62"/>
      <c r="P28" s="62"/>
      <c r="Q28" s="62"/>
      <c r="R28" s="78"/>
      <c r="S28" s="78"/>
      <c r="T28" s="61"/>
      <c r="U28" s="61"/>
      <c r="V28" s="61"/>
      <c r="W28" s="61"/>
      <c r="X28" s="61"/>
      <c r="Y28" s="61"/>
      <c r="Z28" s="61"/>
      <c r="AA28" s="61"/>
      <c r="AB28" s="61"/>
      <c r="AC28" s="36"/>
      <c r="AD28" s="36"/>
      <c r="AE28" s="36"/>
      <c r="AF28" s="36"/>
      <c r="AG28" s="36"/>
      <c r="AH28" s="36"/>
    </row>
    <row r="29" spans="1:34" ht="55.5" customHeight="1" x14ac:dyDescent="0.25">
      <c r="A29" s="4">
        <f t="shared" si="2"/>
        <v>23</v>
      </c>
      <c r="B29" s="52" t="s">
        <v>204</v>
      </c>
      <c r="C29" s="62"/>
      <c r="D29" s="5"/>
      <c r="E29" s="62"/>
      <c r="F29" s="62"/>
      <c r="G29" s="62"/>
      <c r="H29" s="62"/>
      <c r="I29" s="78"/>
      <c r="J29" s="62"/>
      <c r="K29" s="5"/>
      <c r="L29" s="62"/>
      <c r="M29" s="62"/>
      <c r="N29" s="62"/>
      <c r="O29" s="62"/>
      <c r="P29" s="62"/>
      <c r="Q29" s="62"/>
      <c r="R29" s="61"/>
      <c r="S29" s="61"/>
      <c r="T29" s="61"/>
      <c r="U29" s="61"/>
      <c r="V29" s="61"/>
      <c r="W29" s="61"/>
      <c r="X29" s="61"/>
      <c r="Y29" s="61"/>
      <c r="Z29" s="61"/>
      <c r="AA29" s="61"/>
      <c r="AB29" s="61"/>
      <c r="AC29" s="36"/>
      <c r="AD29" s="36"/>
      <c r="AE29" s="36"/>
      <c r="AF29" s="36"/>
      <c r="AG29" s="36"/>
      <c r="AH29" s="36"/>
    </row>
    <row r="30" spans="1:34" ht="68.25" customHeight="1" x14ac:dyDescent="0.25">
      <c r="A30" s="4">
        <f t="shared" si="2"/>
        <v>24</v>
      </c>
      <c r="B30" s="52" t="s">
        <v>205</v>
      </c>
      <c r="C30" s="62"/>
      <c r="D30" s="5"/>
      <c r="E30" s="62"/>
      <c r="F30" s="62"/>
      <c r="G30" s="62"/>
      <c r="H30" s="62"/>
      <c r="I30" s="62"/>
      <c r="J30" s="62"/>
      <c r="K30" s="62"/>
      <c r="L30" s="5"/>
      <c r="M30" s="5"/>
      <c r="N30" s="5"/>
      <c r="O30" s="5"/>
      <c r="P30" s="62"/>
      <c r="Q30" s="62"/>
      <c r="R30" s="78"/>
      <c r="S30" s="78"/>
      <c r="T30" s="61"/>
      <c r="U30" s="61"/>
      <c r="V30" s="61"/>
      <c r="W30" s="61"/>
      <c r="X30" s="61"/>
      <c r="Y30" s="61"/>
      <c r="Z30" s="61"/>
      <c r="AA30" s="61"/>
      <c r="AB30" s="61"/>
      <c r="AC30" s="36"/>
      <c r="AD30" s="36"/>
      <c r="AE30" s="36"/>
      <c r="AF30" s="36"/>
      <c r="AG30" s="36"/>
      <c r="AH30" s="36"/>
    </row>
    <row r="31" spans="1:34" ht="40.5" customHeight="1" x14ac:dyDescent="0.25">
      <c r="A31" s="323" t="s">
        <v>151</v>
      </c>
      <c r="B31" s="324"/>
      <c r="C31" s="330"/>
      <c r="D31" s="331"/>
      <c r="E31" s="331"/>
      <c r="F31" s="331"/>
      <c r="G31" s="331"/>
      <c r="H31" s="331"/>
      <c r="I31" s="331"/>
      <c r="J31" s="331"/>
      <c r="K31" s="331"/>
      <c r="L31" s="331"/>
      <c r="M31" s="331"/>
      <c r="N31" s="331"/>
      <c r="O31" s="331"/>
      <c r="P31" s="331"/>
      <c r="Q31" s="331"/>
      <c r="R31" s="331"/>
      <c r="S31" s="331"/>
      <c r="T31" s="331"/>
      <c r="U31" s="331"/>
      <c r="V31" s="331"/>
      <c r="W31" s="331"/>
      <c r="X31" s="331"/>
      <c r="Y31" s="331"/>
      <c r="Z31" s="331"/>
      <c r="AA31" s="331"/>
      <c r="AB31" s="332"/>
      <c r="AC31" s="36"/>
      <c r="AD31" s="36"/>
      <c r="AE31" s="36"/>
      <c r="AF31" s="36"/>
      <c r="AG31" s="36"/>
      <c r="AH31" s="36"/>
    </row>
    <row r="32" spans="1:34" ht="27" customHeight="1" x14ac:dyDescent="0.25">
      <c r="A32" s="4">
        <f>1+A30</f>
        <v>25</v>
      </c>
      <c r="B32" s="1" t="s">
        <v>164</v>
      </c>
      <c r="C32" s="62"/>
      <c r="D32" s="5"/>
      <c r="E32" s="62"/>
      <c r="F32" s="62"/>
      <c r="G32" s="62"/>
      <c r="H32" s="62"/>
      <c r="I32" s="78"/>
      <c r="J32" s="61"/>
      <c r="K32" s="61"/>
      <c r="L32" s="61"/>
      <c r="M32" s="61"/>
      <c r="N32" s="61"/>
      <c r="O32" s="61"/>
      <c r="P32" s="61"/>
      <c r="Q32" s="61"/>
      <c r="R32" s="62"/>
      <c r="S32" s="62"/>
      <c r="T32" s="62"/>
      <c r="U32" s="62"/>
      <c r="V32" s="62"/>
      <c r="W32" s="62"/>
      <c r="X32" s="61"/>
      <c r="Y32" s="61"/>
      <c r="Z32" s="61"/>
      <c r="AA32" s="61"/>
      <c r="AB32" s="61"/>
      <c r="AC32" s="36"/>
      <c r="AD32" s="36"/>
      <c r="AE32" s="36"/>
      <c r="AF32" s="36"/>
      <c r="AG32" s="36"/>
      <c r="AH32" s="36"/>
    </row>
    <row r="33" spans="1:34" ht="48" customHeight="1" x14ac:dyDescent="0.25">
      <c r="A33" s="4">
        <f>1+A32</f>
        <v>26</v>
      </c>
      <c r="B33" s="1" t="s">
        <v>165</v>
      </c>
      <c r="C33" s="62"/>
      <c r="D33" s="5"/>
      <c r="E33" s="62"/>
      <c r="F33" s="62"/>
      <c r="G33" s="62"/>
      <c r="H33" s="62"/>
      <c r="I33" s="78"/>
      <c r="J33" s="61"/>
      <c r="K33" s="62"/>
      <c r="L33" s="61"/>
      <c r="M33" s="61"/>
      <c r="N33" s="61"/>
      <c r="O33" s="61"/>
      <c r="P33" s="61"/>
      <c r="Q33" s="61"/>
      <c r="R33" s="62"/>
      <c r="S33" s="62"/>
      <c r="T33" s="62"/>
      <c r="U33" s="62"/>
      <c r="V33" s="62"/>
      <c r="W33" s="62"/>
      <c r="X33" s="61"/>
      <c r="Y33" s="61"/>
      <c r="Z33" s="61"/>
      <c r="AA33" s="61"/>
      <c r="AB33" s="61"/>
      <c r="AC33" s="36"/>
      <c r="AD33" s="36"/>
      <c r="AE33" s="36"/>
      <c r="AF33" s="36"/>
      <c r="AG33" s="36"/>
      <c r="AH33" s="36"/>
    </row>
    <row r="34" spans="1:34" ht="47.25" customHeight="1" x14ac:dyDescent="0.25">
      <c r="A34" s="4">
        <f>1+A33</f>
        <v>27</v>
      </c>
      <c r="B34" s="1" t="s">
        <v>166</v>
      </c>
      <c r="C34" s="62"/>
      <c r="D34" s="5"/>
      <c r="E34" s="62"/>
      <c r="F34" s="62"/>
      <c r="G34" s="62"/>
      <c r="H34" s="62"/>
      <c r="I34" s="78"/>
      <c r="J34" s="61"/>
      <c r="K34" s="61"/>
      <c r="L34" s="61"/>
      <c r="M34" s="61"/>
      <c r="N34" s="61"/>
      <c r="O34" s="61"/>
      <c r="P34" s="61"/>
      <c r="Q34" s="61"/>
      <c r="R34" s="62"/>
      <c r="S34" s="62"/>
      <c r="T34" s="62"/>
      <c r="U34" s="62"/>
      <c r="V34" s="62"/>
      <c r="W34" s="62"/>
      <c r="X34" s="61"/>
      <c r="Y34" s="61"/>
      <c r="Z34" s="61"/>
      <c r="AA34" s="61"/>
      <c r="AB34" s="61"/>
      <c r="AC34" s="36"/>
      <c r="AD34" s="36"/>
      <c r="AE34" s="36"/>
      <c r="AF34" s="36"/>
      <c r="AG34" s="36"/>
      <c r="AH34" s="36"/>
    </row>
    <row r="35" spans="1:34" ht="61.5" customHeight="1" x14ac:dyDescent="0.25">
      <c r="A35" s="4">
        <f>1+A34</f>
        <v>28</v>
      </c>
      <c r="B35" s="37" t="s">
        <v>167</v>
      </c>
      <c r="C35" s="61"/>
      <c r="D35" s="61"/>
      <c r="E35" s="61"/>
      <c r="F35" s="61"/>
      <c r="G35" s="61"/>
      <c r="H35" s="61"/>
      <c r="I35" s="61"/>
      <c r="J35" s="61"/>
      <c r="K35" s="61"/>
      <c r="L35" s="78"/>
      <c r="M35" s="78"/>
      <c r="N35" s="78"/>
      <c r="O35" s="78"/>
      <c r="P35" s="61"/>
      <c r="Q35" s="61"/>
      <c r="R35" s="61"/>
      <c r="S35" s="61"/>
      <c r="T35" s="61"/>
      <c r="U35" s="61"/>
      <c r="V35" s="61"/>
      <c r="W35" s="61"/>
      <c r="X35" s="61"/>
      <c r="Y35" s="61"/>
      <c r="Z35" s="61"/>
      <c r="AA35" s="61"/>
      <c r="AB35" s="61"/>
    </row>
    <row r="36" spans="1:34" ht="48.95" customHeight="1" x14ac:dyDescent="0.25">
      <c r="A36" s="51">
        <f>1+A35</f>
        <v>29</v>
      </c>
      <c r="B36" s="37" t="s">
        <v>168</v>
      </c>
      <c r="C36" s="61"/>
      <c r="D36" s="61"/>
      <c r="E36" s="61"/>
      <c r="F36" s="61"/>
      <c r="G36" s="61"/>
      <c r="H36" s="61"/>
      <c r="I36" s="61"/>
      <c r="J36" s="61"/>
      <c r="K36" s="61"/>
      <c r="L36" s="78"/>
      <c r="M36" s="78"/>
      <c r="N36" s="78"/>
      <c r="O36" s="78"/>
      <c r="P36" s="61"/>
      <c r="Q36" s="61"/>
      <c r="R36" s="61"/>
      <c r="S36" s="61"/>
      <c r="T36" s="61"/>
      <c r="U36" s="61"/>
      <c r="V36" s="61"/>
      <c r="W36" s="61"/>
      <c r="X36" s="61"/>
      <c r="Y36" s="61"/>
      <c r="Z36" s="61"/>
      <c r="AA36" s="61"/>
      <c r="AB36" s="61"/>
    </row>
    <row r="37" spans="1:34" ht="32.25" customHeight="1" x14ac:dyDescent="0.25">
      <c r="A37" s="51">
        <f t="shared" ref="A37" si="3">1+A36</f>
        <v>30</v>
      </c>
      <c r="B37" s="16" t="s">
        <v>169</v>
      </c>
      <c r="C37" s="61"/>
      <c r="D37" s="61"/>
      <c r="E37" s="61"/>
      <c r="F37" s="61"/>
      <c r="G37" s="61"/>
      <c r="H37" s="61"/>
      <c r="I37" s="61"/>
      <c r="J37" s="61"/>
      <c r="K37" s="61"/>
      <c r="L37" s="62"/>
      <c r="M37" s="62"/>
      <c r="N37" s="62"/>
      <c r="O37" s="62"/>
      <c r="P37" s="62"/>
      <c r="Q37" s="62"/>
      <c r="R37" s="61"/>
      <c r="S37" s="61"/>
      <c r="T37" s="61"/>
      <c r="U37" s="61"/>
      <c r="V37" s="61"/>
      <c r="W37" s="61"/>
      <c r="X37" s="61"/>
      <c r="Y37" s="61"/>
      <c r="Z37" s="61"/>
      <c r="AA37" s="61"/>
      <c r="AB37" s="61"/>
    </row>
    <row r="38" spans="1:34" ht="49.5" customHeight="1" x14ac:dyDescent="0.25">
      <c r="A38" s="51">
        <f>1+A37</f>
        <v>31</v>
      </c>
      <c r="B38" s="16" t="s">
        <v>170</v>
      </c>
      <c r="C38" s="5"/>
      <c r="D38" s="62"/>
      <c r="E38" s="62"/>
      <c r="F38" s="62"/>
      <c r="G38" s="62"/>
      <c r="H38" s="62"/>
      <c r="I38" s="62"/>
      <c r="J38" s="61"/>
      <c r="K38" s="62"/>
      <c r="L38" s="62"/>
      <c r="M38" s="62"/>
      <c r="N38" s="62"/>
      <c r="O38" s="62"/>
      <c r="P38" s="62"/>
      <c r="Q38" s="62"/>
      <c r="R38" s="78"/>
      <c r="S38" s="78"/>
      <c r="T38" s="61"/>
      <c r="U38" s="61"/>
      <c r="V38" s="61"/>
      <c r="W38" s="61"/>
      <c r="X38" s="61"/>
      <c r="Y38" s="61"/>
      <c r="Z38" s="61"/>
      <c r="AA38" s="61"/>
      <c r="AB38" s="61"/>
    </row>
    <row r="39" spans="1:34" s="35" customFormat="1" ht="21.95" customHeight="1" x14ac:dyDescent="0.25">
      <c r="A39" s="50"/>
      <c r="B39" s="60" t="s">
        <v>129</v>
      </c>
      <c r="C39" s="61"/>
      <c r="D39" s="62"/>
      <c r="E39" s="62"/>
      <c r="F39" s="62"/>
      <c r="G39" s="62"/>
      <c r="H39" s="62"/>
      <c r="I39" s="61"/>
      <c r="J39" s="61"/>
      <c r="K39" s="62"/>
      <c r="L39" s="61"/>
      <c r="M39" s="61"/>
      <c r="N39" s="61"/>
      <c r="O39" s="61"/>
      <c r="P39" s="62"/>
      <c r="Q39" s="62"/>
      <c r="R39" s="61"/>
      <c r="S39" s="61"/>
      <c r="T39" s="61"/>
      <c r="U39" s="61"/>
      <c r="V39" s="61"/>
      <c r="W39" s="61"/>
      <c r="X39" s="61"/>
      <c r="Y39" s="61"/>
      <c r="Z39" s="61"/>
      <c r="AA39" s="61"/>
      <c r="AB39" s="61"/>
    </row>
    <row r="40" spans="1:34" s="38" customFormat="1" ht="50.1" customHeight="1" x14ac:dyDescent="0.25">
      <c r="A40" s="50"/>
      <c r="B40" s="16" t="s">
        <v>70</v>
      </c>
      <c r="C40" s="61"/>
      <c r="D40" s="62"/>
      <c r="E40" s="62"/>
      <c r="F40" s="62"/>
      <c r="G40" s="62"/>
      <c r="H40" s="62"/>
      <c r="I40" s="61"/>
      <c r="J40" s="61"/>
      <c r="K40" s="62"/>
      <c r="L40" s="61"/>
      <c r="M40" s="61"/>
      <c r="N40" s="61"/>
      <c r="O40" s="61"/>
      <c r="P40" s="62"/>
      <c r="Q40" s="62"/>
      <c r="R40" s="61"/>
      <c r="S40" s="61"/>
      <c r="T40" s="61"/>
      <c r="U40" s="61"/>
      <c r="V40" s="61"/>
      <c r="W40" s="61"/>
      <c r="X40" s="61"/>
      <c r="Y40" s="61"/>
      <c r="Z40" s="61"/>
      <c r="AA40" s="61"/>
      <c r="AB40" s="61"/>
    </row>
    <row r="41" spans="1:34" s="38" customFormat="1" ht="48" customHeight="1" x14ac:dyDescent="0.25">
      <c r="A41" s="50"/>
      <c r="B41" s="16" t="s">
        <v>71</v>
      </c>
      <c r="C41" s="61"/>
      <c r="D41" s="62"/>
      <c r="E41" s="62"/>
      <c r="F41" s="62"/>
      <c r="G41" s="62"/>
      <c r="H41" s="62"/>
      <c r="I41" s="61"/>
      <c r="J41" s="61"/>
      <c r="K41" s="62"/>
      <c r="L41" s="61"/>
      <c r="M41" s="61"/>
      <c r="N41" s="61"/>
      <c r="O41" s="61"/>
      <c r="P41" s="62"/>
      <c r="Q41" s="62"/>
      <c r="R41" s="61"/>
      <c r="S41" s="61"/>
      <c r="T41" s="61"/>
      <c r="U41" s="61"/>
      <c r="V41" s="61"/>
      <c r="W41" s="61"/>
      <c r="X41" s="61"/>
      <c r="Y41" s="61"/>
      <c r="Z41" s="61"/>
      <c r="AA41" s="61"/>
      <c r="AB41" s="61"/>
    </row>
    <row r="42" spans="1:34" s="38" customFormat="1" ht="48.95" customHeight="1" x14ac:dyDescent="0.25">
      <c r="A42" s="50"/>
      <c r="B42" s="16" t="s">
        <v>72</v>
      </c>
      <c r="C42" s="61"/>
      <c r="D42" s="62"/>
      <c r="E42" s="62"/>
      <c r="F42" s="62"/>
      <c r="G42" s="62"/>
      <c r="H42" s="62"/>
      <c r="I42" s="61"/>
      <c r="J42" s="61"/>
      <c r="K42" s="62"/>
      <c r="L42" s="61"/>
      <c r="M42" s="61"/>
      <c r="N42" s="61"/>
      <c r="O42" s="61"/>
      <c r="P42" s="62"/>
      <c r="Q42" s="62"/>
      <c r="R42" s="61"/>
      <c r="S42" s="61"/>
      <c r="T42" s="61"/>
      <c r="U42" s="61"/>
      <c r="V42" s="61"/>
      <c r="W42" s="61"/>
      <c r="X42" s="61"/>
      <c r="Y42" s="61"/>
      <c r="Z42" s="61"/>
      <c r="AA42" s="61"/>
      <c r="AB42" s="61"/>
    </row>
    <row r="43" spans="1:34" s="38" customFormat="1" ht="35.1" customHeight="1" x14ac:dyDescent="0.25">
      <c r="A43" s="50"/>
      <c r="B43" s="16" t="s">
        <v>73</v>
      </c>
      <c r="C43" s="61"/>
      <c r="D43" s="62"/>
      <c r="E43" s="62"/>
      <c r="F43" s="62"/>
      <c r="G43" s="62"/>
      <c r="H43" s="62"/>
      <c r="I43" s="61"/>
      <c r="J43" s="61"/>
      <c r="K43" s="62"/>
      <c r="L43" s="61"/>
      <c r="M43" s="61"/>
      <c r="N43" s="61"/>
      <c r="O43" s="61"/>
      <c r="P43" s="62"/>
      <c r="Q43" s="62"/>
      <c r="R43" s="61"/>
      <c r="S43" s="61"/>
      <c r="T43" s="61"/>
      <c r="U43" s="61"/>
      <c r="V43" s="61"/>
      <c r="W43" s="61"/>
      <c r="X43" s="61"/>
      <c r="Y43" s="61"/>
      <c r="Z43" s="61"/>
      <c r="AA43" s="61"/>
      <c r="AB43" s="61"/>
    </row>
    <row r="44" spans="1:34" s="63" customFormat="1" ht="21" customHeight="1" x14ac:dyDescent="0.25">
      <c r="A44" s="50"/>
      <c r="B44" s="60" t="s">
        <v>128</v>
      </c>
      <c r="C44" s="61"/>
      <c r="D44" s="62"/>
      <c r="E44" s="62"/>
      <c r="F44" s="62"/>
      <c r="G44" s="62"/>
      <c r="H44" s="62"/>
      <c r="I44" s="61"/>
      <c r="J44" s="61"/>
      <c r="K44" s="62"/>
      <c r="L44" s="61"/>
      <c r="M44" s="61"/>
      <c r="N44" s="61"/>
      <c r="O44" s="61"/>
      <c r="P44" s="62"/>
      <c r="Q44" s="62"/>
      <c r="R44" s="61"/>
      <c r="S44" s="61"/>
      <c r="T44" s="61"/>
      <c r="U44" s="61"/>
      <c r="V44" s="61"/>
      <c r="W44" s="61"/>
      <c r="X44" s="61"/>
      <c r="Y44" s="61"/>
      <c r="Z44" s="61"/>
      <c r="AA44" s="61"/>
      <c r="AB44" s="61"/>
    </row>
    <row r="45" spans="1:34" s="38" customFormat="1" ht="20.100000000000001" customHeight="1" x14ac:dyDescent="0.25">
      <c r="A45" s="50"/>
      <c r="B45" s="16" t="s">
        <v>75</v>
      </c>
      <c r="C45" s="61"/>
      <c r="D45" s="62"/>
      <c r="E45" s="61"/>
      <c r="F45" s="62"/>
      <c r="G45" s="62"/>
      <c r="H45" s="62"/>
      <c r="I45" s="61"/>
      <c r="J45" s="61"/>
      <c r="K45" s="62"/>
      <c r="L45" s="61"/>
      <c r="M45" s="61"/>
      <c r="N45" s="61"/>
      <c r="O45" s="61"/>
      <c r="P45" s="62"/>
      <c r="Q45" s="62"/>
      <c r="R45" s="61"/>
      <c r="S45" s="61"/>
      <c r="T45" s="61"/>
      <c r="U45" s="61"/>
      <c r="V45" s="61"/>
      <c r="W45" s="61"/>
      <c r="X45" s="61"/>
      <c r="Y45" s="61"/>
      <c r="Z45" s="61"/>
      <c r="AA45" s="61"/>
      <c r="AB45" s="61"/>
    </row>
    <row r="46" spans="1:34" ht="21" customHeight="1" x14ac:dyDescent="0.25">
      <c r="A46" s="50"/>
      <c r="B46" s="16" t="s">
        <v>76</v>
      </c>
      <c r="C46" s="61"/>
      <c r="D46" s="62"/>
      <c r="E46" s="61"/>
      <c r="F46" s="62"/>
      <c r="G46" s="62"/>
      <c r="H46" s="62"/>
      <c r="I46" s="61"/>
      <c r="J46" s="61"/>
      <c r="K46" s="62"/>
      <c r="L46" s="61"/>
      <c r="M46" s="61"/>
      <c r="N46" s="61"/>
      <c r="O46" s="61"/>
      <c r="P46" s="62"/>
      <c r="Q46" s="62"/>
      <c r="R46" s="61"/>
      <c r="S46" s="61"/>
      <c r="T46" s="61"/>
      <c r="U46" s="61"/>
      <c r="V46" s="61"/>
      <c r="W46" s="61"/>
      <c r="X46" s="61"/>
      <c r="Y46" s="61"/>
      <c r="Z46" s="61"/>
      <c r="AA46" s="61"/>
      <c r="AB46" s="61"/>
    </row>
    <row r="47" spans="1:34" ht="36" customHeight="1" x14ac:dyDescent="0.25">
      <c r="A47" s="50"/>
      <c r="B47" s="16" t="s">
        <v>77</v>
      </c>
      <c r="C47" s="61"/>
      <c r="D47" s="62"/>
      <c r="E47" s="61"/>
      <c r="F47" s="62"/>
      <c r="G47" s="62"/>
      <c r="H47" s="62"/>
      <c r="I47" s="61"/>
      <c r="J47" s="61"/>
      <c r="K47" s="62"/>
      <c r="L47" s="61"/>
      <c r="M47" s="61"/>
      <c r="N47" s="61"/>
      <c r="O47" s="61"/>
      <c r="P47" s="62"/>
      <c r="Q47" s="62"/>
      <c r="R47" s="61"/>
      <c r="S47" s="61"/>
      <c r="T47" s="61"/>
      <c r="U47" s="61"/>
      <c r="V47" s="61"/>
      <c r="W47" s="61"/>
      <c r="X47" s="61"/>
      <c r="Y47" s="61"/>
      <c r="Z47" s="61"/>
      <c r="AA47" s="61"/>
      <c r="AB47" s="61"/>
    </row>
    <row r="48" spans="1:34" ht="36.950000000000003" customHeight="1" x14ac:dyDescent="0.25">
      <c r="A48" s="50"/>
      <c r="B48" s="16" t="s">
        <v>132</v>
      </c>
      <c r="C48" s="61"/>
      <c r="D48" s="62"/>
      <c r="E48" s="61"/>
      <c r="F48" s="62"/>
      <c r="G48" s="62"/>
      <c r="H48" s="62"/>
      <c r="I48" s="61"/>
      <c r="J48" s="61"/>
      <c r="K48" s="62"/>
      <c r="L48" s="61"/>
      <c r="M48" s="61"/>
      <c r="N48" s="61"/>
      <c r="O48" s="61"/>
      <c r="P48" s="62"/>
      <c r="Q48" s="62"/>
      <c r="R48" s="61"/>
      <c r="S48" s="61"/>
      <c r="T48" s="61"/>
      <c r="U48" s="61"/>
      <c r="V48" s="61"/>
      <c r="W48" s="61"/>
      <c r="X48" s="61"/>
      <c r="Y48" s="61"/>
      <c r="Z48" s="61"/>
      <c r="AA48" s="61"/>
      <c r="AB48" s="61"/>
    </row>
    <row r="49" spans="1:28" ht="23.1" customHeight="1" x14ac:dyDescent="0.25">
      <c r="A49" s="50"/>
      <c r="B49" s="16" t="s">
        <v>131</v>
      </c>
      <c r="C49" s="61"/>
      <c r="D49" s="62"/>
      <c r="E49" s="61"/>
      <c r="F49" s="62"/>
      <c r="G49" s="62"/>
      <c r="H49" s="62"/>
      <c r="I49" s="61"/>
      <c r="J49" s="61"/>
      <c r="K49" s="62"/>
      <c r="L49" s="61"/>
      <c r="M49" s="61"/>
      <c r="N49" s="61"/>
      <c r="O49" s="61"/>
      <c r="P49" s="62"/>
      <c r="Q49" s="62"/>
      <c r="R49" s="61"/>
      <c r="S49" s="61"/>
      <c r="T49" s="61"/>
      <c r="U49" s="61"/>
      <c r="V49" s="61"/>
      <c r="W49" s="61"/>
      <c r="X49" s="61"/>
      <c r="Y49" s="61"/>
      <c r="Z49" s="61"/>
      <c r="AA49" s="61"/>
      <c r="AB49" s="61"/>
    </row>
    <row r="50" spans="1:28" ht="35.1" customHeight="1" x14ac:dyDescent="0.25">
      <c r="A50" s="50"/>
      <c r="B50" s="16" t="s">
        <v>130</v>
      </c>
      <c r="C50" s="61"/>
      <c r="D50" s="62"/>
      <c r="E50" s="61"/>
      <c r="F50" s="62"/>
      <c r="G50" s="62"/>
      <c r="H50" s="62"/>
      <c r="I50" s="61"/>
      <c r="J50" s="61"/>
      <c r="K50" s="62"/>
      <c r="L50" s="61"/>
      <c r="M50" s="61"/>
      <c r="N50" s="61"/>
      <c r="O50" s="61"/>
      <c r="P50" s="62"/>
      <c r="Q50" s="62"/>
      <c r="R50" s="61"/>
      <c r="S50" s="61"/>
      <c r="T50" s="61"/>
      <c r="U50" s="61"/>
      <c r="V50" s="61"/>
      <c r="W50" s="61"/>
      <c r="X50" s="61"/>
      <c r="Y50" s="61"/>
      <c r="Z50" s="61"/>
      <c r="AA50" s="61"/>
      <c r="AB50" s="61"/>
    </row>
    <row r="51" spans="1:28" s="35" customFormat="1" ht="21.95" customHeight="1" x14ac:dyDescent="0.25">
      <c r="A51" s="50"/>
      <c r="B51" s="60" t="s">
        <v>78</v>
      </c>
      <c r="C51" s="61"/>
      <c r="D51" s="62"/>
      <c r="E51" s="62"/>
      <c r="F51" s="62"/>
      <c r="G51" s="62"/>
      <c r="H51" s="62"/>
      <c r="I51" s="61"/>
      <c r="J51" s="61"/>
      <c r="K51" s="62"/>
      <c r="L51" s="61"/>
      <c r="M51" s="61"/>
      <c r="N51" s="61"/>
      <c r="O51" s="61"/>
      <c r="P51" s="62"/>
      <c r="Q51" s="62"/>
      <c r="R51" s="61"/>
      <c r="S51" s="61"/>
      <c r="T51" s="61"/>
      <c r="U51" s="61"/>
      <c r="V51" s="61"/>
      <c r="W51" s="61"/>
      <c r="X51" s="61"/>
      <c r="Y51" s="61"/>
      <c r="Z51" s="61"/>
      <c r="AA51" s="61"/>
      <c r="AB51" s="61"/>
    </row>
    <row r="52" spans="1:28" ht="35.1" customHeight="1" x14ac:dyDescent="0.25">
      <c r="A52" s="50"/>
      <c r="B52" s="16" t="s">
        <v>74</v>
      </c>
      <c r="C52" s="61"/>
      <c r="D52" s="61"/>
      <c r="E52" s="62"/>
      <c r="F52" s="62"/>
      <c r="G52" s="62"/>
      <c r="H52" s="62"/>
      <c r="I52" s="61"/>
      <c r="J52" s="61"/>
      <c r="K52" s="62"/>
      <c r="L52" s="61"/>
      <c r="M52" s="61"/>
      <c r="N52" s="61"/>
      <c r="O52" s="61"/>
      <c r="P52" s="62"/>
      <c r="Q52" s="62"/>
      <c r="R52" s="61"/>
      <c r="S52" s="61"/>
      <c r="T52" s="61"/>
      <c r="U52" s="61"/>
      <c r="V52" s="61"/>
      <c r="W52" s="61"/>
      <c r="X52" s="61"/>
      <c r="Y52" s="61"/>
      <c r="Z52" s="61"/>
      <c r="AA52" s="61"/>
      <c r="AB52" s="61"/>
    </row>
    <row r="53" spans="1:28" ht="35.1" customHeight="1" x14ac:dyDescent="0.25">
      <c r="A53" s="50"/>
      <c r="B53" s="16" t="s">
        <v>79</v>
      </c>
      <c r="C53" s="61"/>
      <c r="D53" s="61"/>
      <c r="E53" s="62"/>
      <c r="F53" s="62"/>
      <c r="G53" s="62"/>
      <c r="H53" s="62"/>
      <c r="I53" s="61"/>
      <c r="J53" s="61"/>
      <c r="K53" s="62"/>
      <c r="L53" s="61"/>
      <c r="M53" s="61"/>
      <c r="N53" s="61"/>
      <c r="O53" s="61"/>
      <c r="P53" s="62"/>
      <c r="Q53" s="62"/>
      <c r="R53" s="61"/>
      <c r="S53" s="61"/>
      <c r="T53" s="61"/>
      <c r="U53" s="61"/>
      <c r="V53" s="61"/>
      <c r="W53" s="61"/>
      <c r="X53" s="61"/>
      <c r="Y53" s="61"/>
      <c r="Z53" s="61"/>
      <c r="AA53" s="61"/>
      <c r="AB53" s="61"/>
    </row>
    <row r="54" spans="1:28" ht="48" customHeight="1" x14ac:dyDescent="0.25">
      <c r="A54" s="50"/>
      <c r="B54" s="16" t="s">
        <v>80</v>
      </c>
      <c r="C54" s="61"/>
      <c r="D54" s="61"/>
      <c r="E54" s="62"/>
      <c r="F54" s="62"/>
      <c r="G54" s="62"/>
      <c r="H54" s="62"/>
      <c r="I54" s="61"/>
      <c r="J54" s="61"/>
      <c r="K54" s="62"/>
      <c r="L54" s="61"/>
      <c r="M54" s="61"/>
      <c r="N54" s="61"/>
      <c r="O54" s="61"/>
      <c r="P54" s="62"/>
      <c r="Q54" s="62"/>
      <c r="R54" s="61"/>
      <c r="S54" s="61"/>
      <c r="T54" s="61"/>
      <c r="U54" s="61"/>
      <c r="V54" s="61"/>
      <c r="W54" s="61"/>
      <c r="X54" s="61"/>
      <c r="Y54" s="61"/>
      <c r="Z54" s="61"/>
      <c r="AA54" s="61"/>
      <c r="AB54" s="61"/>
    </row>
    <row r="55" spans="1:28" s="64" customFormat="1" ht="20.100000000000001" customHeight="1" x14ac:dyDescent="0.25">
      <c r="A55" s="50"/>
      <c r="B55" s="60" t="s">
        <v>81</v>
      </c>
      <c r="C55" s="62"/>
      <c r="D55" s="62"/>
      <c r="E55" s="62"/>
      <c r="F55" s="62"/>
      <c r="G55" s="62"/>
      <c r="H55" s="62"/>
      <c r="I55" s="62"/>
      <c r="J55" s="62"/>
      <c r="K55" s="62"/>
      <c r="L55" s="62"/>
      <c r="M55" s="62"/>
      <c r="N55" s="62"/>
      <c r="O55" s="62"/>
      <c r="P55" s="62"/>
      <c r="Q55" s="62"/>
      <c r="R55" s="62"/>
      <c r="S55" s="62"/>
      <c r="T55" s="62"/>
      <c r="U55" s="62"/>
      <c r="V55" s="62"/>
      <c r="W55" s="62"/>
      <c r="X55" s="62"/>
      <c r="Y55" s="61"/>
      <c r="Z55" s="61"/>
      <c r="AA55" s="61"/>
      <c r="AB55" s="61"/>
    </row>
    <row r="56" spans="1:28" ht="35.1" customHeight="1" x14ac:dyDescent="0.25">
      <c r="A56" s="50"/>
      <c r="B56" s="16" t="s">
        <v>82</v>
      </c>
      <c r="C56" s="61"/>
      <c r="D56" s="62"/>
      <c r="E56" s="62"/>
      <c r="F56" s="61"/>
      <c r="G56" s="62"/>
      <c r="H56" s="62"/>
      <c r="I56" s="61"/>
      <c r="J56" s="61"/>
      <c r="K56" s="62"/>
      <c r="L56" s="61"/>
      <c r="M56" s="61"/>
      <c r="N56" s="61"/>
      <c r="O56" s="61"/>
      <c r="P56" s="62"/>
      <c r="Q56" s="62"/>
      <c r="R56" s="61"/>
      <c r="S56" s="61"/>
      <c r="T56" s="61"/>
      <c r="U56" s="61"/>
      <c r="V56" s="61"/>
      <c r="W56" s="61"/>
      <c r="X56" s="61"/>
      <c r="Y56" s="61"/>
      <c r="Z56" s="61"/>
      <c r="AA56" s="61"/>
      <c r="AB56" s="61"/>
    </row>
    <row r="57" spans="1:28" ht="20.100000000000001" customHeight="1" x14ac:dyDescent="0.25">
      <c r="A57" s="50"/>
      <c r="B57" s="16" t="s">
        <v>83</v>
      </c>
      <c r="C57" s="61"/>
      <c r="D57" s="62"/>
      <c r="E57" s="62"/>
      <c r="F57" s="61"/>
      <c r="G57" s="62"/>
      <c r="H57" s="62"/>
      <c r="I57" s="61"/>
      <c r="J57" s="61"/>
      <c r="K57" s="62"/>
      <c r="L57" s="61"/>
      <c r="M57" s="61"/>
      <c r="N57" s="61"/>
      <c r="O57" s="61"/>
      <c r="P57" s="62"/>
      <c r="Q57" s="62"/>
      <c r="R57" s="61"/>
      <c r="S57" s="61"/>
      <c r="T57" s="61"/>
      <c r="U57" s="61"/>
      <c r="V57" s="61"/>
      <c r="W57" s="61"/>
      <c r="X57" s="61"/>
      <c r="Y57" s="61"/>
      <c r="Z57" s="61"/>
      <c r="AA57" s="61"/>
      <c r="AB57" s="61"/>
    </row>
    <row r="58" spans="1:28" ht="51" customHeight="1" x14ac:dyDescent="0.25">
      <c r="A58" s="50"/>
      <c r="B58" s="16" t="s">
        <v>84</v>
      </c>
      <c r="C58" s="61"/>
      <c r="D58" s="62"/>
      <c r="E58" s="62"/>
      <c r="F58" s="61"/>
      <c r="G58" s="62"/>
      <c r="H58" s="62"/>
      <c r="I58" s="61"/>
      <c r="J58" s="61"/>
      <c r="K58" s="62"/>
      <c r="L58" s="61"/>
      <c r="M58" s="61"/>
      <c r="N58" s="61"/>
      <c r="O58" s="61"/>
      <c r="P58" s="62"/>
      <c r="Q58" s="62"/>
      <c r="R58" s="61"/>
      <c r="S58" s="61"/>
      <c r="T58" s="61"/>
      <c r="U58" s="61"/>
      <c r="V58" s="61"/>
      <c r="W58" s="61"/>
      <c r="X58" s="61"/>
      <c r="Y58" s="61"/>
      <c r="Z58" s="61"/>
      <c r="AA58" s="61"/>
      <c r="AB58" s="61"/>
    </row>
    <row r="59" spans="1:28" ht="53.1" customHeight="1" x14ac:dyDescent="0.25">
      <c r="A59" s="50"/>
      <c r="B59" s="16" t="s">
        <v>85</v>
      </c>
      <c r="C59" s="61"/>
      <c r="D59" s="62"/>
      <c r="E59" s="62"/>
      <c r="F59" s="61"/>
      <c r="G59" s="62"/>
      <c r="H59" s="62"/>
      <c r="I59" s="61"/>
      <c r="J59" s="61"/>
      <c r="K59" s="62"/>
      <c r="L59" s="61"/>
      <c r="M59" s="61"/>
      <c r="N59" s="61"/>
      <c r="O59" s="61"/>
      <c r="P59" s="62"/>
      <c r="Q59" s="62"/>
      <c r="R59" s="61"/>
      <c r="S59" s="61"/>
      <c r="T59" s="61"/>
      <c r="U59" s="61"/>
      <c r="V59" s="61"/>
      <c r="W59" s="61"/>
      <c r="X59" s="61"/>
      <c r="Y59" s="61"/>
      <c r="Z59" s="61"/>
      <c r="AA59" s="61"/>
      <c r="AB59" s="61"/>
    </row>
    <row r="60" spans="1:28" s="35" customFormat="1" ht="17.100000000000001" customHeight="1" x14ac:dyDescent="0.25">
      <c r="A60" s="50"/>
      <c r="B60" s="60" t="s">
        <v>125</v>
      </c>
      <c r="C60" s="61"/>
      <c r="D60" s="62"/>
      <c r="E60" s="62"/>
      <c r="F60" s="62"/>
      <c r="G60" s="62"/>
      <c r="H60" s="62"/>
      <c r="I60" s="61"/>
      <c r="J60" s="61"/>
      <c r="K60" s="62"/>
      <c r="L60" s="61"/>
      <c r="M60" s="61"/>
      <c r="N60" s="61"/>
      <c r="O60" s="61"/>
      <c r="P60" s="62"/>
      <c r="Q60" s="62"/>
      <c r="R60" s="61"/>
      <c r="S60" s="61"/>
      <c r="T60" s="61"/>
      <c r="U60" s="61"/>
      <c r="V60" s="61"/>
      <c r="W60" s="61"/>
      <c r="X60" s="61"/>
      <c r="Y60" s="61"/>
      <c r="Z60" s="61"/>
      <c r="AA60" s="61"/>
      <c r="AB60" s="61"/>
    </row>
    <row r="61" spans="1:28" ht="36" customHeight="1" x14ac:dyDescent="0.25">
      <c r="A61" s="50"/>
      <c r="B61" s="16" t="s">
        <v>86</v>
      </c>
      <c r="C61" s="61"/>
      <c r="D61" s="62"/>
      <c r="E61" s="62"/>
      <c r="F61" s="62"/>
      <c r="G61" s="61"/>
      <c r="H61" s="61"/>
      <c r="I61" s="61"/>
      <c r="J61" s="61"/>
      <c r="K61" s="62"/>
      <c r="L61" s="61"/>
      <c r="M61" s="61"/>
      <c r="N61" s="61"/>
      <c r="O61" s="61"/>
      <c r="P61" s="62"/>
      <c r="Q61" s="62"/>
      <c r="R61" s="61"/>
      <c r="S61" s="61"/>
      <c r="T61" s="61"/>
      <c r="U61" s="61"/>
      <c r="V61" s="61"/>
      <c r="W61" s="61"/>
      <c r="X61" s="61"/>
      <c r="Y61" s="61"/>
      <c r="Z61" s="61"/>
      <c r="AA61" s="61"/>
      <c r="AB61" s="61"/>
    </row>
    <row r="62" spans="1:28" ht="50.1" customHeight="1" x14ac:dyDescent="0.25">
      <c r="A62" s="50"/>
      <c r="B62" s="16" t="s">
        <v>87</v>
      </c>
      <c r="C62" s="61"/>
      <c r="D62" s="62"/>
      <c r="E62" s="62"/>
      <c r="F62" s="62"/>
      <c r="G62" s="61"/>
      <c r="H62" s="61"/>
      <c r="I62" s="61"/>
      <c r="J62" s="61"/>
      <c r="K62" s="62"/>
      <c r="L62" s="61"/>
      <c r="M62" s="61"/>
      <c r="N62" s="61"/>
      <c r="O62" s="61"/>
      <c r="P62" s="62"/>
      <c r="Q62" s="62"/>
      <c r="R62" s="61"/>
      <c r="S62" s="61"/>
      <c r="T62" s="61"/>
      <c r="U62" s="61"/>
      <c r="V62" s="61"/>
      <c r="W62" s="61"/>
      <c r="X62" s="61"/>
      <c r="Y62" s="61"/>
      <c r="Z62" s="61"/>
      <c r="AA62" s="61"/>
      <c r="AB62" s="61"/>
    </row>
    <row r="63" spans="1:28" ht="36.950000000000003" customHeight="1" x14ac:dyDescent="0.25">
      <c r="A63" s="50"/>
      <c r="B63" s="16" t="s">
        <v>88</v>
      </c>
      <c r="C63" s="61"/>
      <c r="D63" s="62"/>
      <c r="E63" s="62"/>
      <c r="F63" s="62"/>
      <c r="G63" s="61"/>
      <c r="H63" s="61"/>
      <c r="I63" s="61"/>
      <c r="J63" s="61"/>
      <c r="K63" s="62"/>
      <c r="L63" s="61"/>
      <c r="M63" s="61"/>
      <c r="N63" s="61"/>
      <c r="O63" s="61"/>
      <c r="P63" s="62"/>
      <c r="Q63" s="62"/>
      <c r="R63" s="61"/>
      <c r="S63" s="61"/>
      <c r="T63" s="61"/>
      <c r="U63" s="61"/>
      <c r="V63" s="61"/>
      <c r="W63" s="61"/>
      <c r="X63" s="61"/>
      <c r="Y63" s="61"/>
      <c r="Z63" s="61"/>
      <c r="AA63" s="61"/>
      <c r="AB63" s="61"/>
    </row>
    <row r="64" spans="1:28" ht="45" customHeight="1" x14ac:dyDescent="0.25">
      <c r="A64" s="51"/>
      <c r="B64" s="16" t="s">
        <v>89</v>
      </c>
      <c r="C64" s="61"/>
      <c r="D64" s="62"/>
      <c r="E64" s="62"/>
      <c r="F64" s="62"/>
      <c r="G64" s="61"/>
      <c r="H64" s="61"/>
      <c r="I64" s="61"/>
      <c r="J64" s="61"/>
      <c r="K64" s="62"/>
      <c r="L64" s="61"/>
      <c r="M64" s="61"/>
      <c r="N64" s="61"/>
      <c r="O64" s="61"/>
      <c r="P64" s="62"/>
      <c r="Q64" s="62"/>
      <c r="R64" s="61"/>
      <c r="S64" s="61"/>
      <c r="T64" s="61"/>
      <c r="U64" s="61"/>
      <c r="V64" s="61"/>
      <c r="W64" s="61"/>
      <c r="X64" s="61"/>
      <c r="Y64" s="61"/>
      <c r="Z64" s="61"/>
      <c r="AA64" s="61"/>
      <c r="AB64" s="61"/>
    </row>
    <row r="65" spans="1:28" ht="49.5" customHeight="1" x14ac:dyDescent="0.25">
      <c r="A65" s="4"/>
      <c r="B65" s="60" t="s">
        <v>206</v>
      </c>
      <c r="C65" s="5"/>
      <c r="D65" s="62"/>
      <c r="E65" s="62"/>
      <c r="F65" s="62"/>
      <c r="G65" s="62"/>
      <c r="H65" s="62"/>
      <c r="I65" s="62"/>
      <c r="J65" s="61"/>
      <c r="K65" s="62"/>
      <c r="L65" s="62"/>
      <c r="M65" s="62"/>
      <c r="N65" s="62"/>
      <c r="O65" s="62"/>
      <c r="P65" s="62"/>
      <c r="Q65" s="62"/>
      <c r="R65" s="78"/>
      <c r="S65" s="78"/>
      <c r="T65" s="61"/>
      <c r="U65" s="61"/>
      <c r="V65" s="61"/>
      <c r="W65" s="61"/>
      <c r="X65" s="61"/>
      <c r="Y65" s="61"/>
      <c r="Z65" s="61"/>
      <c r="AA65" s="61"/>
      <c r="AB65" s="61"/>
    </row>
    <row r="66" spans="1:28" ht="33" customHeight="1" x14ac:dyDescent="0.25">
      <c r="A66" s="4">
        <f>A38+1</f>
        <v>32</v>
      </c>
      <c r="B66" s="16" t="s">
        <v>280</v>
      </c>
      <c r="C66" s="5"/>
      <c r="D66" s="62"/>
      <c r="E66" s="62"/>
      <c r="F66" s="62"/>
      <c r="G66" s="62"/>
      <c r="H66" s="62"/>
      <c r="I66" s="62"/>
      <c r="J66" s="61"/>
      <c r="K66" s="62"/>
      <c r="L66" s="62"/>
      <c r="M66" s="62"/>
      <c r="N66" s="62"/>
      <c r="O66" s="62"/>
      <c r="P66" s="62"/>
      <c r="Q66" s="62"/>
      <c r="R66" s="78"/>
      <c r="S66" s="78"/>
      <c r="T66" s="61"/>
      <c r="U66" s="61"/>
      <c r="V66" s="61"/>
      <c r="W66" s="61"/>
      <c r="X66" s="61"/>
      <c r="Y66" s="61"/>
      <c r="Z66" s="61"/>
      <c r="AA66" s="61"/>
      <c r="AB66" s="61"/>
    </row>
    <row r="67" spans="1:28" ht="35.1" customHeight="1" x14ac:dyDescent="0.25">
      <c r="A67" s="4"/>
      <c r="B67" s="60" t="s">
        <v>207</v>
      </c>
      <c r="C67" s="5"/>
      <c r="D67" s="62"/>
      <c r="E67" s="62"/>
      <c r="F67" s="62"/>
      <c r="G67" s="62"/>
      <c r="H67" s="62"/>
      <c r="I67" s="62"/>
      <c r="J67" s="61"/>
      <c r="K67" s="62"/>
      <c r="L67" s="62"/>
      <c r="M67" s="62"/>
      <c r="N67" s="62"/>
      <c r="O67" s="62"/>
      <c r="P67" s="62"/>
      <c r="Q67" s="62"/>
      <c r="R67" s="78"/>
      <c r="S67" s="78"/>
      <c r="T67" s="61"/>
      <c r="U67" s="61"/>
      <c r="V67" s="61"/>
      <c r="W67" s="61"/>
      <c r="X67" s="61"/>
      <c r="Y67" s="61"/>
      <c r="Z67" s="61"/>
      <c r="AA67" s="61"/>
      <c r="AB67" s="61"/>
    </row>
    <row r="68" spans="1:28" ht="48.75" customHeight="1" x14ac:dyDescent="0.25">
      <c r="A68" s="4">
        <f>A66+1</f>
        <v>33</v>
      </c>
      <c r="B68" s="3" t="s">
        <v>281</v>
      </c>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row>
    <row r="69" spans="1:28" ht="27.95" customHeight="1" x14ac:dyDescent="0.25">
      <c r="A69" s="325" t="s">
        <v>152</v>
      </c>
      <c r="B69" s="326"/>
      <c r="C69" s="327"/>
      <c r="D69" s="328"/>
      <c r="E69" s="328"/>
      <c r="F69" s="328"/>
      <c r="G69" s="328"/>
      <c r="H69" s="328"/>
      <c r="I69" s="328"/>
      <c r="J69" s="328"/>
      <c r="K69" s="328"/>
      <c r="L69" s="328"/>
      <c r="M69" s="328"/>
      <c r="N69" s="328"/>
      <c r="O69" s="328"/>
      <c r="P69" s="328"/>
      <c r="Q69" s="328"/>
      <c r="R69" s="328"/>
      <c r="S69" s="328"/>
      <c r="T69" s="328"/>
      <c r="U69" s="328"/>
      <c r="V69" s="328"/>
      <c r="W69" s="328"/>
      <c r="X69" s="328"/>
      <c r="Y69" s="328"/>
      <c r="Z69" s="328"/>
      <c r="AA69" s="328"/>
      <c r="AB69" s="329"/>
    </row>
    <row r="70" spans="1:28" ht="82.5" customHeight="1" x14ac:dyDescent="0.25">
      <c r="A70" s="4">
        <f>1+A38</f>
        <v>32</v>
      </c>
      <c r="B70" s="16" t="s">
        <v>171</v>
      </c>
      <c r="C70" s="5"/>
      <c r="D70" s="62"/>
      <c r="E70" s="62"/>
      <c r="F70" s="62"/>
      <c r="G70" s="62"/>
      <c r="H70" s="61"/>
      <c r="I70" s="62"/>
      <c r="J70" s="61"/>
      <c r="K70" s="62"/>
      <c r="L70" s="62"/>
      <c r="M70" s="62"/>
      <c r="N70" s="62"/>
      <c r="O70" s="62"/>
      <c r="P70" s="62"/>
      <c r="Q70" s="62"/>
      <c r="R70" s="78"/>
      <c r="S70" s="78"/>
      <c r="T70" s="61"/>
      <c r="U70" s="61"/>
      <c r="V70" s="61"/>
      <c r="W70" s="61"/>
      <c r="X70" s="61"/>
      <c r="Y70" s="61"/>
      <c r="Z70" s="61"/>
      <c r="AA70" s="61"/>
      <c r="AB70" s="61"/>
    </row>
    <row r="71" spans="1:28" ht="45" customHeight="1" x14ac:dyDescent="0.25">
      <c r="A71" s="4">
        <f>1+A70</f>
        <v>33</v>
      </c>
      <c r="B71" s="16" t="s">
        <v>172</v>
      </c>
      <c r="C71" s="5"/>
      <c r="D71" s="62"/>
      <c r="E71" s="62"/>
      <c r="F71" s="62"/>
      <c r="G71" s="62"/>
      <c r="H71" s="62"/>
      <c r="I71" s="62"/>
      <c r="J71" s="61"/>
      <c r="K71" s="62"/>
      <c r="L71" s="62"/>
      <c r="M71" s="62"/>
      <c r="N71" s="62"/>
      <c r="O71" s="62"/>
      <c r="P71" s="62"/>
      <c r="Q71" s="62"/>
      <c r="R71" s="78"/>
      <c r="S71" s="78"/>
      <c r="T71" s="61"/>
      <c r="U71" s="61"/>
      <c r="V71" s="61"/>
      <c r="W71" s="61"/>
      <c r="X71" s="61"/>
      <c r="Y71" s="61"/>
      <c r="Z71" s="61"/>
      <c r="AA71" s="61"/>
      <c r="AB71" s="61"/>
    </row>
    <row r="72" spans="1:28" ht="78.75" customHeight="1" x14ac:dyDescent="0.25">
      <c r="A72" s="4">
        <f t="shared" ref="A72:A78" si="4">1+A71</f>
        <v>34</v>
      </c>
      <c r="B72" s="16" t="s">
        <v>173</v>
      </c>
      <c r="C72" s="5"/>
      <c r="D72" s="62"/>
      <c r="E72" s="62"/>
      <c r="F72" s="62"/>
      <c r="G72" s="62"/>
      <c r="H72" s="61"/>
      <c r="I72" s="62"/>
      <c r="J72" s="61"/>
      <c r="K72" s="62"/>
      <c r="L72" s="62"/>
      <c r="M72" s="62"/>
      <c r="N72" s="62"/>
      <c r="O72" s="62"/>
      <c r="P72" s="62"/>
      <c r="Q72" s="62"/>
      <c r="R72" s="78"/>
      <c r="S72" s="78"/>
      <c r="T72" s="61"/>
      <c r="U72" s="61"/>
      <c r="V72" s="61"/>
      <c r="W72" s="61"/>
      <c r="X72" s="61"/>
      <c r="Y72" s="61"/>
      <c r="Z72" s="61"/>
      <c r="AA72" s="61"/>
      <c r="AB72" s="61"/>
    </row>
    <row r="73" spans="1:28" ht="48" customHeight="1" x14ac:dyDescent="0.25">
      <c r="A73" s="4">
        <f t="shared" si="4"/>
        <v>35</v>
      </c>
      <c r="B73" s="16" t="s">
        <v>174</v>
      </c>
      <c r="C73" s="5"/>
      <c r="D73" s="62"/>
      <c r="E73" s="62"/>
      <c r="F73" s="62"/>
      <c r="G73" s="62"/>
      <c r="H73" s="62"/>
      <c r="I73" s="62"/>
      <c r="J73" s="61"/>
      <c r="K73" s="62"/>
      <c r="L73" s="62"/>
      <c r="M73" s="62"/>
      <c r="N73" s="62"/>
      <c r="O73" s="62"/>
      <c r="P73" s="62"/>
      <c r="Q73" s="62"/>
      <c r="R73" s="78"/>
      <c r="S73" s="78"/>
      <c r="T73" s="61"/>
      <c r="U73" s="61"/>
      <c r="V73" s="61"/>
      <c r="W73" s="61"/>
      <c r="X73" s="61"/>
      <c r="Y73" s="61"/>
      <c r="Z73" s="61"/>
      <c r="AA73" s="61"/>
      <c r="AB73" s="61"/>
    </row>
    <row r="74" spans="1:28" ht="48" customHeight="1" x14ac:dyDescent="0.25">
      <c r="A74" s="4">
        <f t="shared" si="4"/>
        <v>36</v>
      </c>
      <c r="B74" s="16" t="s">
        <v>175</v>
      </c>
      <c r="C74" s="5"/>
      <c r="D74" s="62"/>
      <c r="E74" s="62"/>
      <c r="F74" s="62"/>
      <c r="G74" s="62"/>
      <c r="H74" s="62"/>
      <c r="I74" s="62"/>
      <c r="J74" s="61"/>
      <c r="K74" s="62"/>
      <c r="L74" s="62"/>
      <c r="M74" s="62"/>
      <c r="N74" s="62"/>
      <c r="O74" s="62"/>
      <c r="P74" s="62"/>
      <c r="Q74" s="62"/>
      <c r="R74" s="78"/>
      <c r="S74" s="78"/>
      <c r="T74" s="61"/>
      <c r="U74" s="61"/>
      <c r="V74" s="61"/>
      <c r="W74" s="61"/>
      <c r="X74" s="61"/>
      <c r="Y74" s="61"/>
      <c r="Z74" s="61"/>
      <c r="AA74" s="61"/>
      <c r="AB74" s="61"/>
    </row>
    <row r="75" spans="1:28" ht="46.5" customHeight="1" x14ac:dyDescent="0.25">
      <c r="A75" s="4">
        <f t="shared" si="4"/>
        <v>37</v>
      </c>
      <c r="B75" s="16" t="s">
        <v>176</v>
      </c>
      <c r="C75" s="5"/>
      <c r="D75" s="62"/>
      <c r="E75" s="62"/>
      <c r="F75" s="62"/>
      <c r="G75" s="62"/>
      <c r="H75" s="62"/>
      <c r="I75" s="62"/>
      <c r="J75" s="61"/>
      <c r="K75" s="62"/>
      <c r="L75" s="62"/>
      <c r="M75" s="62"/>
      <c r="N75" s="62"/>
      <c r="O75" s="62"/>
      <c r="P75" s="62"/>
      <c r="Q75" s="62"/>
      <c r="R75" s="78"/>
      <c r="S75" s="78"/>
      <c r="T75" s="61"/>
      <c r="U75" s="61"/>
      <c r="V75" s="61"/>
      <c r="W75" s="61"/>
      <c r="X75" s="61"/>
      <c r="Y75" s="61"/>
      <c r="Z75" s="61"/>
      <c r="AA75" s="61"/>
      <c r="AB75" s="61"/>
    </row>
    <row r="76" spans="1:28" ht="62.25" customHeight="1" x14ac:dyDescent="0.25">
      <c r="A76" s="4">
        <f t="shared" si="4"/>
        <v>38</v>
      </c>
      <c r="B76" s="16" t="s">
        <v>177</v>
      </c>
      <c r="C76" s="5"/>
      <c r="D76" s="62"/>
      <c r="E76" s="62"/>
      <c r="F76" s="62"/>
      <c r="G76" s="62"/>
      <c r="H76" s="62"/>
      <c r="I76" s="62"/>
      <c r="J76" s="61"/>
      <c r="K76" s="62"/>
      <c r="L76" s="62"/>
      <c r="M76" s="62"/>
      <c r="N76" s="62"/>
      <c r="O76" s="62"/>
      <c r="P76" s="62"/>
      <c r="Q76" s="62"/>
      <c r="R76" s="78"/>
      <c r="S76" s="78"/>
      <c r="T76" s="61"/>
      <c r="U76" s="61"/>
      <c r="V76" s="61"/>
      <c r="W76" s="61"/>
      <c r="X76" s="61"/>
      <c r="Y76" s="61"/>
      <c r="Z76" s="61"/>
      <c r="AA76" s="61"/>
      <c r="AB76" s="61"/>
    </row>
    <row r="77" spans="1:28" ht="48.95" customHeight="1" x14ac:dyDescent="0.25">
      <c r="A77" s="4">
        <f t="shared" si="4"/>
        <v>39</v>
      </c>
      <c r="B77" s="16" t="s">
        <v>178</v>
      </c>
      <c r="C77" s="5"/>
      <c r="D77" s="62"/>
      <c r="E77" s="62"/>
      <c r="F77" s="62"/>
      <c r="G77" s="62"/>
      <c r="H77" s="62"/>
      <c r="I77" s="62"/>
      <c r="J77" s="61"/>
      <c r="K77" s="62"/>
      <c r="L77" s="62"/>
      <c r="M77" s="62"/>
      <c r="N77" s="62"/>
      <c r="O77" s="62"/>
      <c r="P77" s="62"/>
      <c r="Q77" s="62"/>
      <c r="R77" s="78"/>
      <c r="S77" s="78"/>
      <c r="T77" s="61"/>
      <c r="U77" s="61"/>
      <c r="V77" s="61"/>
      <c r="W77" s="61"/>
      <c r="X77" s="61"/>
      <c r="Y77" s="61"/>
      <c r="Z77" s="61"/>
      <c r="AA77" s="61"/>
      <c r="AB77" s="61"/>
    </row>
    <row r="78" spans="1:28" ht="51" customHeight="1" x14ac:dyDescent="0.25">
      <c r="A78" s="4">
        <f t="shared" si="4"/>
        <v>40</v>
      </c>
      <c r="B78" s="16" t="s">
        <v>179</v>
      </c>
      <c r="C78" s="5"/>
      <c r="D78" s="62"/>
      <c r="E78" s="62"/>
      <c r="F78" s="62"/>
      <c r="G78" s="62"/>
      <c r="H78" s="62"/>
      <c r="I78" s="62"/>
      <c r="J78" s="61"/>
      <c r="K78" s="62"/>
      <c r="L78" s="62"/>
      <c r="M78" s="62"/>
      <c r="N78" s="62"/>
      <c r="O78" s="62"/>
      <c r="P78" s="62"/>
      <c r="Q78" s="62"/>
      <c r="R78" s="78"/>
      <c r="S78" s="78"/>
      <c r="T78" s="61"/>
      <c r="U78" s="61"/>
      <c r="V78" s="61"/>
      <c r="W78" s="61"/>
      <c r="X78" s="61"/>
      <c r="Y78" s="61"/>
      <c r="Z78" s="61"/>
      <c r="AA78" s="61"/>
      <c r="AB78" s="61"/>
    </row>
    <row r="79" spans="1:28" ht="32.1" customHeight="1" x14ac:dyDescent="0.25">
      <c r="A79" s="4"/>
      <c r="B79" s="132" t="s">
        <v>194</v>
      </c>
      <c r="C79" s="5"/>
      <c r="D79" s="62"/>
      <c r="E79" s="62"/>
      <c r="F79" s="62"/>
      <c r="G79" s="62"/>
      <c r="H79" s="62"/>
      <c r="I79" s="62"/>
      <c r="J79" s="61"/>
      <c r="K79" s="62"/>
      <c r="L79" s="62"/>
      <c r="M79" s="62"/>
      <c r="N79" s="62"/>
      <c r="O79" s="62"/>
      <c r="P79" s="62"/>
      <c r="Q79" s="62"/>
      <c r="R79" s="78"/>
      <c r="S79" s="78"/>
      <c r="T79" s="61"/>
      <c r="U79" s="61"/>
      <c r="V79" s="61"/>
      <c r="W79" s="61"/>
      <c r="X79" s="61"/>
      <c r="Y79" s="61"/>
      <c r="Z79" s="61"/>
      <c r="AA79" s="61"/>
      <c r="AB79" s="61"/>
    </row>
    <row r="80" spans="1:28" ht="35.1" customHeight="1" x14ac:dyDescent="0.25">
      <c r="A80" s="4">
        <f>1+A78</f>
        <v>41</v>
      </c>
      <c r="B80" s="3" t="s">
        <v>210</v>
      </c>
      <c r="C80" s="5"/>
      <c r="D80" s="62"/>
      <c r="E80" s="62"/>
      <c r="F80" s="62"/>
      <c r="G80" s="62"/>
      <c r="H80" s="62"/>
      <c r="I80" s="62"/>
      <c r="J80" s="61"/>
      <c r="K80" s="62"/>
      <c r="L80" s="62"/>
      <c r="M80" s="62"/>
      <c r="N80" s="62"/>
      <c r="O80" s="62"/>
      <c r="P80" s="62"/>
      <c r="Q80" s="62"/>
      <c r="R80" s="78"/>
      <c r="S80" s="78"/>
      <c r="T80" s="61"/>
      <c r="U80" s="61"/>
      <c r="V80" s="61"/>
      <c r="W80" s="61"/>
      <c r="X80" s="61"/>
      <c r="Y80" s="61"/>
      <c r="Z80" s="61"/>
      <c r="AA80" s="61"/>
      <c r="AB80" s="61"/>
    </row>
    <row r="81" spans="1:28" ht="35.1" customHeight="1" x14ac:dyDescent="0.25">
      <c r="A81" s="4">
        <f>1+A80</f>
        <v>42</v>
      </c>
      <c r="B81" s="3" t="s">
        <v>211</v>
      </c>
      <c r="C81" s="5"/>
      <c r="D81" s="62"/>
      <c r="E81" s="62"/>
      <c r="F81" s="62"/>
      <c r="G81" s="62"/>
      <c r="H81" s="62"/>
      <c r="I81" s="62"/>
      <c r="J81" s="61"/>
      <c r="K81" s="62"/>
      <c r="L81" s="62"/>
      <c r="M81" s="62"/>
      <c r="N81" s="62"/>
      <c r="O81" s="62"/>
      <c r="P81" s="62"/>
      <c r="Q81" s="62"/>
      <c r="R81" s="78"/>
      <c r="S81" s="78"/>
      <c r="T81" s="61"/>
      <c r="U81" s="61"/>
      <c r="V81" s="61"/>
      <c r="W81" s="61"/>
      <c r="X81" s="61"/>
      <c r="Y81" s="61"/>
      <c r="Z81" s="61"/>
      <c r="AA81" s="61"/>
      <c r="AB81" s="61"/>
    </row>
    <row r="82" spans="1:28" ht="35.1" customHeight="1" x14ac:dyDescent="0.25">
      <c r="A82" s="4">
        <f>1+A81</f>
        <v>43</v>
      </c>
      <c r="B82" s="3" t="s">
        <v>212</v>
      </c>
      <c r="C82" s="5"/>
      <c r="D82" s="62"/>
      <c r="E82" s="62"/>
      <c r="F82" s="62"/>
      <c r="G82" s="62"/>
      <c r="H82" s="62"/>
      <c r="I82" s="62"/>
      <c r="J82" s="61"/>
      <c r="K82" s="62"/>
      <c r="L82" s="62"/>
      <c r="M82" s="62"/>
      <c r="N82" s="62"/>
      <c r="O82" s="62"/>
      <c r="P82" s="62"/>
      <c r="Q82" s="62"/>
      <c r="R82" s="78"/>
      <c r="S82" s="78"/>
      <c r="T82" s="61"/>
      <c r="U82" s="61"/>
      <c r="V82" s="61"/>
      <c r="W82" s="61"/>
      <c r="X82" s="61"/>
      <c r="Y82" s="61"/>
      <c r="Z82" s="61"/>
      <c r="AA82" s="61"/>
      <c r="AB82" s="61"/>
    </row>
    <row r="83" spans="1:28" ht="35.1" customHeight="1" x14ac:dyDescent="0.25">
      <c r="A83" s="4">
        <f>1+A82</f>
        <v>44</v>
      </c>
      <c r="B83" s="3" t="s">
        <v>423</v>
      </c>
      <c r="C83" s="5"/>
      <c r="D83" s="62"/>
      <c r="E83" s="62"/>
      <c r="F83" s="62"/>
      <c r="G83" s="62"/>
      <c r="H83" s="62"/>
      <c r="I83" s="62"/>
      <c r="J83" s="61"/>
      <c r="K83" s="62"/>
      <c r="L83" s="62"/>
      <c r="M83" s="62"/>
      <c r="N83" s="62"/>
      <c r="O83" s="62"/>
      <c r="P83" s="62"/>
      <c r="Q83" s="62"/>
      <c r="R83" s="78"/>
      <c r="S83" s="78"/>
      <c r="T83" s="61"/>
      <c r="U83" s="61"/>
      <c r="V83" s="61"/>
      <c r="W83" s="61"/>
      <c r="X83" s="61"/>
      <c r="Y83" s="61"/>
      <c r="Z83" s="61"/>
      <c r="AA83" s="61"/>
      <c r="AB83" s="61"/>
    </row>
    <row r="84" spans="1:28" ht="36" customHeight="1" x14ac:dyDescent="0.25">
      <c r="A84" s="4">
        <v>45</v>
      </c>
      <c r="B84" s="3" t="s">
        <v>424</v>
      </c>
      <c r="C84" s="5"/>
      <c r="D84" s="62"/>
      <c r="E84" s="62"/>
      <c r="F84" s="62"/>
      <c r="G84" s="62"/>
      <c r="H84" s="62"/>
      <c r="I84" s="62"/>
      <c r="J84" s="61"/>
      <c r="K84" s="62"/>
      <c r="L84" s="62"/>
      <c r="M84" s="62"/>
      <c r="N84" s="62"/>
      <c r="O84" s="62"/>
      <c r="P84" s="62"/>
      <c r="Q84" s="62"/>
      <c r="R84" s="78"/>
      <c r="S84" s="78"/>
      <c r="T84" s="61"/>
      <c r="U84" s="61"/>
      <c r="V84" s="61"/>
      <c r="W84" s="61"/>
      <c r="X84" s="61"/>
      <c r="Y84" s="61"/>
      <c r="Z84" s="61"/>
      <c r="AA84" s="61"/>
      <c r="AB84" s="61"/>
    </row>
    <row r="85" spans="1:28" ht="29.1" customHeight="1" x14ac:dyDescent="0.25">
      <c r="A85" s="325" t="s">
        <v>153</v>
      </c>
      <c r="B85" s="326"/>
      <c r="C85" s="327"/>
      <c r="D85" s="328"/>
      <c r="E85" s="328"/>
      <c r="F85" s="328"/>
      <c r="G85" s="328"/>
      <c r="H85" s="328"/>
      <c r="I85" s="328"/>
      <c r="J85" s="328"/>
      <c r="K85" s="328"/>
      <c r="L85" s="328"/>
      <c r="M85" s="328"/>
      <c r="N85" s="328"/>
      <c r="O85" s="328"/>
      <c r="P85" s="328"/>
      <c r="Q85" s="328"/>
      <c r="R85" s="328"/>
      <c r="S85" s="328"/>
      <c r="T85" s="328"/>
      <c r="U85" s="328"/>
      <c r="V85" s="328"/>
      <c r="W85" s="328"/>
      <c r="X85" s="328"/>
      <c r="Y85" s="328"/>
      <c r="Z85" s="328"/>
      <c r="AA85" s="328"/>
      <c r="AB85" s="329"/>
    </row>
    <row r="86" spans="1:28" ht="48" customHeight="1" x14ac:dyDescent="0.25">
      <c r="A86" s="4">
        <v>46</v>
      </c>
      <c r="B86" s="16" t="s">
        <v>180</v>
      </c>
      <c r="C86" s="5"/>
      <c r="D86" s="62"/>
      <c r="E86" s="62"/>
      <c r="F86" s="62"/>
      <c r="G86" s="62"/>
      <c r="H86" s="62"/>
      <c r="I86" s="62"/>
      <c r="J86" s="61"/>
      <c r="K86" s="62"/>
      <c r="L86" s="62"/>
      <c r="M86" s="62"/>
      <c r="N86" s="62"/>
      <c r="O86" s="62"/>
      <c r="P86" s="62"/>
      <c r="Q86" s="62"/>
      <c r="R86" s="78"/>
      <c r="S86" s="78"/>
      <c r="T86" s="61"/>
      <c r="U86" s="61"/>
      <c r="V86" s="61"/>
      <c r="W86" s="61"/>
      <c r="X86" s="61"/>
      <c r="Y86" s="61"/>
      <c r="Z86" s="61"/>
      <c r="AA86" s="61"/>
      <c r="AB86" s="61"/>
    </row>
    <row r="87" spans="1:28" ht="65.25" customHeight="1" x14ac:dyDescent="0.25">
      <c r="A87" s="4">
        <v>47</v>
      </c>
      <c r="B87" s="16" t="s">
        <v>181</v>
      </c>
      <c r="C87" s="5"/>
      <c r="D87" s="62"/>
      <c r="E87" s="62"/>
      <c r="F87" s="62"/>
      <c r="G87" s="62"/>
      <c r="H87" s="62"/>
      <c r="I87" s="62"/>
      <c r="J87" s="61"/>
      <c r="K87" s="62"/>
      <c r="L87" s="62"/>
      <c r="M87" s="62"/>
      <c r="N87" s="62"/>
      <c r="O87" s="62"/>
      <c r="P87" s="62"/>
      <c r="Q87" s="62"/>
      <c r="R87" s="78"/>
      <c r="S87" s="78"/>
      <c r="T87" s="61"/>
      <c r="U87" s="61"/>
      <c r="V87" s="61"/>
      <c r="W87" s="61"/>
      <c r="X87" s="61"/>
      <c r="Y87" s="61"/>
      <c r="Z87" s="61"/>
      <c r="AA87" s="61"/>
      <c r="AB87" s="61"/>
    </row>
    <row r="88" spans="1:28" ht="80.25" customHeight="1" x14ac:dyDescent="0.25">
      <c r="A88" s="4">
        <f t="shared" ref="A88:A92" si="5">1+A87</f>
        <v>48</v>
      </c>
      <c r="B88" s="16" t="s">
        <v>182</v>
      </c>
      <c r="C88" s="5"/>
      <c r="D88" s="62"/>
      <c r="E88" s="62"/>
      <c r="F88" s="62"/>
      <c r="G88" s="62"/>
      <c r="H88" s="62"/>
      <c r="I88" s="62"/>
      <c r="J88" s="61"/>
      <c r="K88" s="62"/>
      <c r="L88" s="62"/>
      <c r="M88" s="62"/>
      <c r="N88" s="62"/>
      <c r="O88" s="62"/>
      <c r="P88" s="62"/>
      <c r="Q88" s="62"/>
      <c r="R88" s="78"/>
      <c r="S88" s="78"/>
      <c r="T88" s="61"/>
      <c r="U88" s="61"/>
      <c r="V88" s="61"/>
      <c r="W88" s="61"/>
      <c r="X88" s="61"/>
      <c r="Y88" s="61"/>
      <c r="Z88" s="61"/>
      <c r="AA88" s="61"/>
      <c r="AB88" s="61"/>
    </row>
    <row r="89" spans="1:28" ht="50.1" customHeight="1" x14ac:dyDescent="0.25">
      <c r="A89" s="4">
        <f t="shared" si="5"/>
        <v>49</v>
      </c>
      <c r="B89" s="16" t="s">
        <v>183</v>
      </c>
      <c r="C89" s="5"/>
      <c r="D89" s="62"/>
      <c r="E89" s="62"/>
      <c r="F89" s="62"/>
      <c r="G89" s="62"/>
      <c r="H89" s="62"/>
      <c r="I89" s="62"/>
      <c r="J89" s="61"/>
      <c r="K89" s="62"/>
      <c r="L89" s="62"/>
      <c r="M89" s="62"/>
      <c r="N89" s="62"/>
      <c r="O89" s="62"/>
      <c r="P89" s="62"/>
      <c r="Q89" s="62"/>
      <c r="R89" s="78"/>
      <c r="S89" s="78"/>
      <c r="T89" s="61"/>
      <c r="U89" s="61"/>
      <c r="V89" s="61"/>
      <c r="W89" s="61"/>
      <c r="X89" s="61"/>
      <c r="Y89" s="61"/>
      <c r="Z89" s="61"/>
      <c r="AA89" s="61"/>
      <c r="AB89" s="61"/>
    </row>
    <row r="90" spans="1:28" ht="35.1" customHeight="1" x14ac:dyDescent="0.25">
      <c r="A90" s="4">
        <f t="shared" si="5"/>
        <v>50</v>
      </c>
      <c r="B90" s="16" t="s">
        <v>184</v>
      </c>
      <c r="C90" s="5"/>
      <c r="D90" s="62"/>
      <c r="E90" s="62"/>
      <c r="F90" s="62"/>
      <c r="G90" s="62"/>
      <c r="H90" s="62"/>
      <c r="I90" s="62"/>
      <c r="J90" s="61"/>
      <c r="K90" s="62"/>
      <c r="L90" s="62"/>
      <c r="M90" s="62"/>
      <c r="N90" s="62"/>
      <c r="O90" s="62"/>
      <c r="P90" s="62"/>
      <c r="Q90" s="62"/>
      <c r="R90" s="78"/>
      <c r="S90" s="78"/>
      <c r="T90" s="61"/>
      <c r="U90" s="92"/>
      <c r="V90" s="61"/>
      <c r="W90" s="61"/>
      <c r="X90" s="61"/>
      <c r="Y90" s="61"/>
      <c r="Z90" s="61"/>
      <c r="AA90" s="61"/>
      <c r="AB90" s="61"/>
    </row>
    <row r="91" spans="1:28" ht="65.25" customHeight="1" x14ac:dyDescent="0.25">
      <c r="A91" s="4">
        <f t="shared" si="5"/>
        <v>51</v>
      </c>
      <c r="B91" s="16" t="s">
        <v>185</v>
      </c>
      <c r="C91" s="5"/>
      <c r="D91" s="62"/>
      <c r="E91" s="62"/>
      <c r="F91" s="62"/>
      <c r="G91" s="62"/>
      <c r="H91" s="62"/>
      <c r="I91" s="62"/>
      <c r="J91" s="61"/>
      <c r="K91" s="62"/>
      <c r="L91" s="62"/>
      <c r="M91" s="62"/>
      <c r="N91" s="62"/>
      <c r="O91" s="62"/>
      <c r="P91" s="62"/>
      <c r="Q91" s="62"/>
      <c r="R91" s="78"/>
      <c r="S91" s="78"/>
      <c r="T91" s="61"/>
      <c r="U91" s="61"/>
      <c r="V91" s="61"/>
      <c r="W91" s="61"/>
      <c r="X91" s="61"/>
      <c r="Y91" s="61"/>
      <c r="Z91" s="61"/>
      <c r="AA91" s="61"/>
      <c r="AB91" s="61"/>
    </row>
    <row r="92" spans="1:28" ht="62.1" customHeight="1" x14ac:dyDescent="0.25">
      <c r="A92" s="4">
        <f t="shared" si="5"/>
        <v>52</v>
      </c>
      <c r="B92" s="16" t="s">
        <v>186</v>
      </c>
      <c r="C92" s="5"/>
      <c r="D92" s="62"/>
      <c r="E92" s="62"/>
      <c r="F92" s="62"/>
      <c r="G92" s="62"/>
      <c r="H92" s="62"/>
      <c r="I92" s="62"/>
      <c r="J92" s="61"/>
      <c r="K92" s="62"/>
      <c r="L92" s="62"/>
      <c r="M92" s="62"/>
      <c r="N92" s="62"/>
      <c r="O92" s="62"/>
      <c r="P92" s="62"/>
      <c r="Q92" s="62"/>
      <c r="R92" s="78"/>
      <c r="S92" s="78"/>
      <c r="T92" s="61"/>
      <c r="U92" s="61"/>
      <c r="V92" s="61"/>
      <c r="W92" s="61"/>
      <c r="X92" s="61"/>
      <c r="Y92" s="61"/>
      <c r="Z92" s="61"/>
      <c r="AA92" s="61"/>
      <c r="AB92" s="61"/>
    </row>
  </sheetData>
  <mergeCells count="15">
    <mergeCell ref="C4:AB4"/>
    <mergeCell ref="A4:B4"/>
    <mergeCell ref="Y2:AB2"/>
    <mergeCell ref="A3:B3"/>
    <mergeCell ref="A1:B2"/>
    <mergeCell ref="R2:X2"/>
    <mergeCell ref="J2:Q2"/>
    <mergeCell ref="C2:I2"/>
    <mergeCell ref="C1:AB1"/>
    <mergeCell ref="A31:B31"/>
    <mergeCell ref="A69:B69"/>
    <mergeCell ref="C69:AB69"/>
    <mergeCell ref="A85:B85"/>
    <mergeCell ref="C85:AB85"/>
    <mergeCell ref="C31:AB31"/>
  </mergeCells>
  <pageMargins left="0.70866141732283472" right="0.70866141732283472" top="0.74803149606299213" bottom="0.74803149606299213" header="0.31496062992125984" footer="0.31496062992125984"/>
  <pageSetup paperSize="9" orientation="portrait" r:id="rId1"/>
  <rowBreaks count="2" manualBreakCount="2">
    <brk id="12" max="21" man="1"/>
    <brk id="72" max="26" man="1"/>
  </rowBreak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1"/>
  <sheetViews>
    <sheetView view="pageBreakPreview" topLeftCell="A109" zoomScaleNormal="150" zoomScaleSheetLayoutView="100" zoomScalePageLayoutView="150" workbookViewId="0">
      <selection activeCell="B128" sqref="B128"/>
    </sheetView>
  </sheetViews>
  <sheetFormatPr defaultColWidth="8.85546875" defaultRowHeight="24" customHeight="1" x14ac:dyDescent="0.25"/>
  <cols>
    <col min="1" max="1" width="4.5703125" style="97" customWidth="1"/>
    <col min="2" max="2" width="42" style="96" customWidth="1"/>
    <col min="3" max="3" width="10" style="96" customWidth="1"/>
    <col min="4" max="4" width="12" style="96" customWidth="1"/>
    <col min="5" max="5" width="7" style="96" customWidth="1"/>
    <col min="6" max="6" width="13.7109375" style="146" customWidth="1"/>
    <col min="7" max="7" width="5.140625" style="96" customWidth="1"/>
    <col min="8" max="8" width="3.7109375" style="96" customWidth="1"/>
    <col min="9" max="9" width="4" style="96" customWidth="1"/>
    <col min="10" max="10" width="4.7109375" style="96" customWidth="1"/>
    <col min="11" max="11" width="6.28515625" style="96" customWidth="1"/>
    <col min="12" max="12" width="3.7109375" style="96" customWidth="1"/>
    <col min="13" max="16384" width="8.85546875" style="96"/>
  </cols>
  <sheetData>
    <row r="1" spans="1:12" ht="15" customHeight="1" x14ac:dyDescent="0.25">
      <c r="A1" s="347" t="s">
        <v>312</v>
      </c>
      <c r="B1" s="347"/>
      <c r="C1" s="347"/>
      <c r="D1" s="347"/>
      <c r="E1" s="347"/>
      <c r="F1" s="347"/>
      <c r="G1" s="347"/>
    </row>
    <row r="2" spans="1:12" ht="15" customHeight="1" x14ac:dyDescent="0.25">
      <c r="A2" s="347" t="s">
        <v>123</v>
      </c>
      <c r="B2" s="347"/>
      <c r="C2" s="347"/>
      <c r="D2" s="347"/>
      <c r="E2" s="347"/>
      <c r="F2" s="347"/>
      <c r="G2" s="347"/>
    </row>
    <row r="3" spans="1:12" ht="15" customHeight="1" x14ac:dyDescent="0.25">
      <c r="A3" s="347" t="s">
        <v>122</v>
      </c>
      <c r="B3" s="347"/>
      <c r="C3" s="347"/>
      <c r="D3" s="347"/>
      <c r="E3" s="347"/>
      <c r="F3" s="347"/>
      <c r="G3" s="347"/>
    </row>
    <row r="4" spans="1:12" ht="15" customHeight="1" x14ac:dyDescent="0.25"/>
    <row r="5" spans="1:12" ht="31.5" customHeight="1" x14ac:dyDescent="0.25">
      <c r="A5" s="147" t="s">
        <v>91</v>
      </c>
      <c r="B5" s="148" t="s">
        <v>90</v>
      </c>
      <c r="C5" s="149" t="s">
        <v>140</v>
      </c>
      <c r="D5" s="149" t="s">
        <v>141</v>
      </c>
      <c r="E5" s="149" t="s">
        <v>142</v>
      </c>
      <c r="F5" s="149" t="s">
        <v>143</v>
      </c>
      <c r="G5" s="149" t="s">
        <v>3</v>
      </c>
      <c r="H5" s="150"/>
    </row>
    <row r="6" spans="1:12" ht="15" customHeight="1" x14ac:dyDescent="0.25">
      <c r="A6" s="147"/>
      <c r="B6" s="151" t="s">
        <v>60</v>
      </c>
      <c r="C6" s="148"/>
      <c r="D6" s="148"/>
      <c r="E6" s="148"/>
      <c r="F6" s="148"/>
      <c r="G6" s="148"/>
      <c r="H6" s="150"/>
      <c r="J6" s="96">
        <f>SUM(G8:G32)</f>
        <v>47</v>
      </c>
      <c r="K6" s="96">
        <f>(J6/J97)*100</f>
        <v>32.638888888888893</v>
      </c>
      <c r="L6" s="96" t="s">
        <v>233</v>
      </c>
    </row>
    <row r="7" spans="1:12" ht="15" customHeight="1" x14ac:dyDescent="0.25">
      <c r="A7" s="147"/>
      <c r="B7" s="152" t="str">
        <f>'3.BAHAN KAJIAN'!C3</f>
        <v>Matematika</v>
      </c>
      <c r="C7" s="148"/>
      <c r="D7" s="148"/>
      <c r="E7" s="148"/>
      <c r="F7" s="148"/>
      <c r="G7" s="148"/>
      <c r="H7" s="150"/>
      <c r="I7" s="96">
        <f>SUM(G8:G12)</f>
        <v>13</v>
      </c>
    </row>
    <row r="8" spans="1:12" ht="15" customHeight="1" x14ac:dyDescent="0.25">
      <c r="A8" s="153">
        <v>1</v>
      </c>
      <c r="B8" s="76" t="s">
        <v>314</v>
      </c>
      <c r="C8" s="154">
        <v>2</v>
      </c>
      <c r="D8" s="154">
        <v>2</v>
      </c>
      <c r="E8" s="73">
        <f>C8*D8</f>
        <v>4</v>
      </c>
      <c r="F8" s="155">
        <f>E8/277*121</f>
        <v>1.7472924187725631</v>
      </c>
      <c r="G8" s="154">
        <v>2</v>
      </c>
    </row>
    <row r="9" spans="1:12" ht="15" customHeight="1" x14ac:dyDescent="0.25">
      <c r="A9" s="156">
        <f>1+A8</f>
        <v>2</v>
      </c>
      <c r="B9" s="96" t="s">
        <v>315</v>
      </c>
      <c r="C9" s="154">
        <v>3</v>
      </c>
      <c r="D9" s="154">
        <v>2</v>
      </c>
      <c r="E9" s="73">
        <f>C9*D9</f>
        <v>6</v>
      </c>
      <c r="F9" s="155">
        <f>E9/277*121</f>
        <v>2.6209386281588447</v>
      </c>
      <c r="G9" s="154">
        <v>3</v>
      </c>
      <c r="H9" s="157"/>
    </row>
    <row r="10" spans="1:12" ht="15" customHeight="1" x14ac:dyDescent="0.25">
      <c r="A10" s="158">
        <f>1+A9</f>
        <v>3</v>
      </c>
      <c r="B10" s="76" t="s">
        <v>316</v>
      </c>
      <c r="C10" s="154">
        <v>3</v>
      </c>
      <c r="D10" s="154">
        <v>2</v>
      </c>
      <c r="E10" s="73">
        <f>C10*D10</f>
        <v>6</v>
      </c>
      <c r="F10" s="155">
        <f>E10/277*121</f>
        <v>2.6209386281588447</v>
      </c>
      <c r="G10" s="154">
        <v>3</v>
      </c>
      <c r="H10" s="97"/>
    </row>
    <row r="11" spans="1:12" ht="15" customHeight="1" x14ac:dyDescent="0.25">
      <c r="A11" s="158">
        <f>1+A10</f>
        <v>4</v>
      </c>
      <c r="B11" s="159" t="s">
        <v>317</v>
      </c>
      <c r="C11" s="154">
        <v>3</v>
      </c>
      <c r="D11" s="154">
        <v>2</v>
      </c>
      <c r="E11" s="73">
        <f>C11*D11</f>
        <v>6</v>
      </c>
      <c r="F11" s="155">
        <f>E11/277*121</f>
        <v>2.6209386281588447</v>
      </c>
      <c r="G11" s="154">
        <v>3</v>
      </c>
      <c r="H11" s="97"/>
    </row>
    <row r="12" spans="1:12" ht="15" customHeight="1" x14ac:dyDescent="0.25">
      <c r="A12" s="158">
        <f>1+A11</f>
        <v>5</v>
      </c>
      <c r="B12" s="159" t="s">
        <v>24</v>
      </c>
      <c r="C12" s="154">
        <v>2</v>
      </c>
      <c r="D12" s="154">
        <v>2</v>
      </c>
      <c r="E12" s="73">
        <f>C12*D12</f>
        <v>4</v>
      </c>
      <c r="F12" s="160">
        <f>E12/277*121</f>
        <v>1.7472924187725631</v>
      </c>
      <c r="G12" s="154">
        <v>2</v>
      </c>
    </row>
    <row r="13" spans="1:12" ht="15" customHeight="1" x14ac:dyDescent="0.25">
      <c r="A13" s="161"/>
      <c r="B13" s="152" t="str">
        <f>'3.BAHAN KAJIAN'!D3</f>
        <v>IPA</v>
      </c>
      <c r="C13" s="154"/>
      <c r="D13" s="154"/>
      <c r="E13" s="73"/>
      <c r="F13" s="160"/>
      <c r="G13" s="154"/>
      <c r="I13" s="96">
        <f>SUM(G14:G17)</f>
        <v>10</v>
      </c>
    </row>
    <row r="14" spans="1:12" ht="15" customHeight="1" x14ac:dyDescent="0.25">
      <c r="A14" s="81">
        <f>1+A12</f>
        <v>6</v>
      </c>
      <c r="B14" s="159" t="s">
        <v>318</v>
      </c>
      <c r="C14" s="154">
        <v>3</v>
      </c>
      <c r="D14" s="154">
        <v>2</v>
      </c>
      <c r="E14" s="73">
        <f>C14*D14</f>
        <v>6</v>
      </c>
      <c r="F14" s="160">
        <f>E14/277*121</f>
        <v>2.6209386281588447</v>
      </c>
      <c r="G14" s="154">
        <v>3</v>
      </c>
    </row>
    <row r="15" spans="1:12" ht="15" customHeight="1" x14ac:dyDescent="0.25">
      <c r="A15" s="82">
        <f>1+A14</f>
        <v>7</v>
      </c>
      <c r="B15" s="159" t="s">
        <v>319</v>
      </c>
      <c r="C15" s="154">
        <v>3</v>
      </c>
      <c r="D15" s="154">
        <v>2</v>
      </c>
      <c r="E15" s="73">
        <f>C15*D15</f>
        <v>6</v>
      </c>
      <c r="F15" s="160">
        <f>E15/277*121</f>
        <v>2.6209386281588447</v>
      </c>
      <c r="G15" s="154">
        <v>3</v>
      </c>
    </row>
    <row r="16" spans="1:12" ht="15" customHeight="1" x14ac:dyDescent="0.25">
      <c r="A16" s="79">
        <f>1+A15</f>
        <v>8</v>
      </c>
      <c r="B16" s="159" t="s">
        <v>320</v>
      </c>
      <c r="C16" s="154">
        <v>2</v>
      </c>
      <c r="D16" s="154">
        <v>2</v>
      </c>
      <c r="E16" s="73">
        <f>C16*D16</f>
        <v>4</v>
      </c>
      <c r="F16" s="160">
        <f>E16/277*121</f>
        <v>1.7472924187725631</v>
      </c>
      <c r="G16" s="154">
        <v>2</v>
      </c>
      <c r="H16" s="150"/>
    </row>
    <row r="17" spans="1:11" ht="15" customHeight="1" x14ac:dyDescent="0.25">
      <c r="A17" s="80">
        <f>1+A16</f>
        <v>9</v>
      </c>
      <c r="B17" s="159" t="s">
        <v>321</v>
      </c>
      <c r="C17" s="154">
        <v>2</v>
      </c>
      <c r="D17" s="154">
        <v>2</v>
      </c>
      <c r="E17" s="73">
        <f>C17*D17</f>
        <v>4</v>
      </c>
      <c r="F17" s="160">
        <f>E17/277*121</f>
        <v>1.7472924187725631</v>
      </c>
      <c r="G17" s="154">
        <v>2</v>
      </c>
      <c r="H17" s="150"/>
    </row>
    <row r="18" spans="1:11" ht="15" customHeight="1" x14ac:dyDescent="0.25">
      <c r="A18" s="161"/>
      <c r="B18" s="152" t="str">
        <f>'3.BAHAN KAJIAN'!E3</f>
        <v>Bahasa &amp; Sastra Indonesia</v>
      </c>
      <c r="C18" s="154"/>
      <c r="D18" s="154"/>
      <c r="E18" s="73"/>
      <c r="F18" s="160"/>
      <c r="G18" s="154"/>
      <c r="H18" s="150"/>
      <c r="I18" s="96">
        <f>SUM(G19:G22)</f>
        <v>11</v>
      </c>
    </row>
    <row r="19" spans="1:11" ht="15" customHeight="1" x14ac:dyDescent="0.25">
      <c r="A19" s="162">
        <f>1+A17</f>
        <v>10</v>
      </c>
      <c r="B19" s="163" t="s">
        <v>34</v>
      </c>
      <c r="C19" s="154">
        <v>3</v>
      </c>
      <c r="D19" s="154">
        <v>2</v>
      </c>
      <c r="E19" s="73">
        <f>C19*D19</f>
        <v>6</v>
      </c>
      <c r="F19" s="160">
        <f>E19/277*121</f>
        <v>2.6209386281588447</v>
      </c>
      <c r="G19" s="154">
        <v>3</v>
      </c>
      <c r="H19" s="150"/>
    </row>
    <row r="20" spans="1:11" ht="15" customHeight="1" x14ac:dyDescent="0.25">
      <c r="A20" s="164">
        <f>1+A19</f>
        <v>11</v>
      </c>
      <c r="B20" s="76" t="s">
        <v>322</v>
      </c>
      <c r="C20" s="154">
        <v>3</v>
      </c>
      <c r="D20" s="154">
        <v>2</v>
      </c>
      <c r="E20" s="73">
        <f>C20*D20</f>
        <v>6</v>
      </c>
      <c r="F20" s="160">
        <f>E20/277*121</f>
        <v>2.6209386281588447</v>
      </c>
      <c r="G20" s="154">
        <v>3</v>
      </c>
      <c r="H20" s="150"/>
    </row>
    <row r="21" spans="1:11" ht="15" customHeight="1" x14ac:dyDescent="0.25">
      <c r="A21" s="165">
        <f>1+A20</f>
        <v>12</v>
      </c>
      <c r="B21" s="76" t="s">
        <v>323</v>
      </c>
      <c r="C21" s="154">
        <v>3</v>
      </c>
      <c r="D21" s="154">
        <v>2</v>
      </c>
      <c r="E21" s="73">
        <f>C21*D21</f>
        <v>6</v>
      </c>
      <c r="F21" s="160">
        <f>E21/277*121</f>
        <v>2.6209386281588447</v>
      </c>
      <c r="G21" s="154">
        <v>3</v>
      </c>
      <c r="H21" s="150"/>
    </row>
    <row r="22" spans="1:11" ht="15" customHeight="1" x14ac:dyDescent="0.25">
      <c r="A22" s="166">
        <f>1+A21</f>
        <v>13</v>
      </c>
      <c r="B22" s="76" t="s">
        <v>20</v>
      </c>
      <c r="C22" s="154">
        <v>2</v>
      </c>
      <c r="D22" s="154">
        <v>2</v>
      </c>
      <c r="E22" s="73">
        <f>C22*D22</f>
        <v>4</v>
      </c>
      <c r="F22" s="160">
        <f>E22/277*121</f>
        <v>1.7472924187725631</v>
      </c>
      <c r="G22" s="154">
        <v>2</v>
      </c>
      <c r="H22" s="150"/>
    </row>
    <row r="23" spans="1:11" ht="15" customHeight="1" x14ac:dyDescent="0.25">
      <c r="A23" s="161"/>
      <c r="B23" s="152" t="s">
        <v>16</v>
      </c>
      <c r="C23" s="154"/>
      <c r="D23" s="154"/>
      <c r="E23" s="73"/>
      <c r="F23" s="160"/>
      <c r="G23" s="154"/>
      <c r="H23" s="150"/>
      <c r="I23" s="96">
        <f>G24</f>
        <v>3</v>
      </c>
    </row>
    <row r="24" spans="1:11" ht="15" customHeight="1" x14ac:dyDescent="0.25">
      <c r="A24" s="167">
        <f>1+A22</f>
        <v>14</v>
      </c>
      <c r="B24" s="76" t="s">
        <v>324</v>
      </c>
      <c r="C24" s="154">
        <v>3</v>
      </c>
      <c r="D24" s="154">
        <v>2</v>
      </c>
      <c r="E24" s="73">
        <f>C24*D24</f>
        <v>6</v>
      </c>
      <c r="F24" s="160">
        <f>E24/277*121</f>
        <v>2.6209386281588447</v>
      </c>
      <c r="G24" s="154">
        <v>3</v>
      </c>
      <c r="H24" s="150"/>
    </row>
    <row r="25" spans="1:11" ht="15" customHeight="1" x14ac:dyDescent="0.25">
      <c r="A25" s="161"/>
      <c r="B25" s="152" t="str">
        <f>'3.BAHAN KAJIAN'!G3</f>
        <v>Pancasila &amp; Kewarganeraan</v>
      </c>
      <c r="C25" s="154"/>
      <c r="D25" s="154"/>
      <c r="E25" s="73"/>
      <c r="F25" s="160"/>
      <c r="G25" s="154"/>
      <c r="H25" s="150"/>
      <c r="I25" s="96">
        <f>SUM(G26:G29)</f>
        <v>8</v>
      </c>
    </row>
    <row r="26" spans="1:11" ht="15" customHeight="1" x14ac:dyDescent="0.25">
      <c r="A26" s="168">
        <f>1+A24</f>
        <v>15</v>
      </c>
      <c r="B26" s="76" t="s">
        <v>325</v>
      </c>
      <c r="C26" s="154">
        <v>2</v>
      </c>
      <c r="D26" s="154">
        <v>2</v>
      </c>
      <c r="E26" s="73">
        <f>C26*D26</f>
        <v>4</v>
      </c>
      <c r="F26" s="160">
        <f>E26/277*121</f>
        <v>1.7472924187725631</v>
      </c>
      <c r="G26" s="154">
        <v>2</v>
      </c>
      <c r="H26" s="150"/>
      <c r="K26" s="169"/>
    </row>
    <row r="27" spans="1:11" ht="15" customHeight="1" x14ac:dyDescent="0.25">
      <c r="A27" s="170">
        <f>1+A26</f>
        <v>16</v>
      </c>
      <c r="B27" s="163" t="s">
        <v>33</v>
      </c>
      <c r="C27" s="154">
        <v>2</v>
      </c>
      <c r="D27" s="154">
        <v>2</v>
      </c>
      <c r="E27" s="73">
        <f>C27*D27</f>
        <v>4</v>
      </c>
      <c r="F27" s="160">
        <f>E27/277*121</f>
        <v>1.7472924187725631</v>
      </c>
      <c r="G27" s="154">
        <v>2</v>
      </c>
      <c r="H27" s="150"/>
    </row>
    <row r="28" spans="1:11" ht="15" customHeight="1" x14ac:dyDescent="0.25">
      <c r="A28" s="171">
        <f>1+A27</f>
        <v>17</v>
      </c>
      <c r="B28" s="163" t="s">
        <v>285</v>
      </c>
      <c r="C28" s="154">
        <v>2</v>
      </c>
      <c r="D28" s="154">
        <v>2</v>
      </c>
      <c r="E28" s="73">
        <f>C28*D28</f>
        <v>4</v>
      </c>
      <c r="F28" s="160">
        <f>E28/277*121</f>
        <v>1.7472924187725631</v>
      </c>
      <c r="G28" s="154">
        <v>2</v>
      </c>
      <c r="H28" s="150"/>
    </row>
    <row r="29" spans="1:11" ht="15" customHeight="1" x14ac:dyDescent="0.25">
      <c r="A29" s="94">
        <f>1+A28</f>
        <v>18</v>
      </c>
      <c r="B29" s="229" t="s">
        <v>32</v>
      </c>
      <c r="C29" s="154">
        <v>2</v>
      </c>
      <c r="D29" s="154">
        <v>2</v>
      </c>
      <c r="E29" s="73">
        <f>C29*D29</f>
        <v>4</v>
      </c>
      <c r="F29" s="160">
        <f>E29/277*121</f>
        <v>1.7472924187725631</v>
      </c>
      <c r="G29" s="154">
        <v>2</v>
      </c>
      <c r="H29" s="150"/>
    </row>
    <row r="30" spans="1:11" ht="15.75" customHeight="1" x14ac:dyDescent="0.25">
      <c r="A30" s="161"/>
      <c r="B30" s="77" t="str">
        <f>'3.BAHAN KAJIAN'!H3</f>
        <v>Sosiologi dan Antropologi Pendidikan</v>
      </c>
      <c r="C30" s="154"/>
      <c r="D30" s="154"/>
      <c r="E30" s="73"/>
      <c r="F30" s="160"/>
      <c r="G30" s="154"/>
      <c r="H30" s="150"/>
      <c r="I30" s="96">
        <f>G32</f>
        <v>2</v>
      </c>
    </row>
    <row r="31" spans="1:11" ht="15" customHeight="1" x14ac:dyDescent="0.25">
      <c r="A31" s="161"/>
      <c r="B31" s="77" t="str">
        <f>'3.BAHAN KAJIAN'!I3</f>
        <v xml:space="preserve">Ilmu Pendidikan </v>
      </c>
      <c r="C31" s="154"/>
      <c r="D31" s="154"/>
      <c r="E31" s="73"/>
      <c r="F31" s="160"/>
      <c r="G31" s="154"/>
      <c r="H31" s="150"/>
    </row>
    <row r="32" spans="1:11" ht="15" customHeight="1" x14ac:dyDescent="0.25">
      <c r="A32" s="172">
        <f>1+A29</f>
        <v>19</v>
      </c>
      <c r="B32" s="159" t="s">
        <v>135</v>
      </c>
      <c r="C32" s="154">
        <v>2</v>
      </c>
      <c r="D32" s="154">
        <v>2</v>
      </c>
      <c r="E32" s="73">
        <f>C32*D32</f>
        <v>4</v>
      </c>
      <c r="F32" s="160">
        <f>E32/277*121</f>
        <v>1.7472924187725631</v>
      </c>
      <c r="G32" s="154">
        <v>2</v>
      </c>
      <c r="H32" s="150"/>
    </row>
    <row r="33" spans="1:12" ht="15" customHeight="1" x14ac:dyDescent="0.25">
      <c r="A33" s="161"/>
      <c r="B33" s="151" t="s">
        <v>61</v>
      </c>
      <c r="C33" s="154"/>
      <c r="D33" s="154"/>
      <c r="E33" s="73"/>
      <c r="F33" s="160"/>
      <c r="G33" s="154"/>
      <c r="H33" s="150"/>
      <c r="J33" s="96">
        <f>SUM(G35:G62)</f>
        <v>44</v>
      </c>
      <c r="K33" s="96">
        <f>(J33/J97)*100</f>
        <v>30.555555555555557</v>
      </c>
      <c r="L33" s="96" t="s">
        <v>233</v>
      </c>
    </row>
    <row r="34" spans="1:12" ht="15" customHeight="1" x14ac:dyDescent="0.25">
      <c r="A34" s="161"/>
      <c r="B34" s="152" t="str">
        <f>'3.BAHAN KAJIAN'!J3</f>
        <v>Filsafat Pendidikan</v>
      </c>
      <c r="C34" s="154"/>
      <c r="D34" s="154"/>
      <c r="E34" s="73"/>
      <c r="F34" s="160"/>
      <c r="G34" s="154"/>
      <c r="H34" s="150"/>
      <c r="I34" s="96">
        <f>SUM(G35:G36)</f>
        <v>4</v>
      </c>
    </row>
    <row r="35" spans="1:12" ht="15" customHeight="1" x14ac:dyDescent="0.25">
      <c r="A35" s="173">
        <f>1+A32</f>
        <v>20</v>
      </c>
      <c r="B35" s="163" t="s">
        <v>31</v>
      </c>
      <c r="C35" s="154">
        <v>2</v>
      </c>
      <c r="D35" s="154">
        <v>2</v>
      </c>
      <c r="E35" s="73">
        <f>C35*D35</f>
        <v>4</v>
      </c>
      <c r="F35" s="160">
        <f>E35/277*121</f>
        <v>1.7472924187725631</v>
      </c>
      <c r="G35" s="154">
        <v>2</v>
      </c>
      <c r="H35" s="150"/>
    </row>
    <row r="36" spans="1:12" ht="15" customHeight="1" x14ac:dyDescent="0.25">
      <c r="A36" s="174">
        <f>1+A35</f>
        <v>21</v>
      </c>
      <c r="B36" s="159" t="s">
        <v>36</v>
      </c>
      <c r="C36" s="154">
        <v>2</v>
      </c>
      <c r="D36" s="154">
        <v>2</v>
      </c>
      <c r="E36" s="73">
        <f>C36*D36</f>
        <v>4</v>
      </c>
      <c r="F36" s="160">
        <f>E36/277*121</f>
        <v>1.7472924187725631</v>
      </c>
      <c r="G36" s="154">
        <v>2</v>
      </c>
      <c r="H36" s="150"/>
    </row>
    <row r="37" spans="1:12" ht="15" customHeight="1" x14ac:dyDescent="0.25">
      <c r="A37" s="161"/>
      <c r="B37" s="77" t="s">
        <v>55</v>
      </c>
      <c r="C37" s="154"/>
      <c r="D37" s="154"/>
      <c r="E37" s="73"/>
      <c r="F37" s="160"/>
      <c r="G37" s="154"/>
      <c r="H37" s="150"/>
      <c r="I37" s="96">
        <f>SUM(G38:G40)</f>
        <v>6</v>
      </c>
    </row>
    <row r="38" spans="1:12" ht="15" customHeight="1" x14ac:dyDescent="0.25">
      <c r="A38" s="175">
        <f>1+A36</f>
        <v>22</v>
      </c>
      <c r="B38" s="159" t="s">
        <v>136</v>
      </c>
      <c r="C38" s="154">
        <v>2</v>
      </c>
      <c r="D38" s="154">
        <v>2</v>
      </c>
      <c r="E38" s="73">
        <f>C38*D38</f>
        <v>4</v>
      </c>
      <c r="F38" s="160">
        <f>E38/277*121</f>
        <v>1.7472924187725631</v>
      </c>
      <c r="G38" s="154">
        <v>2</v>
      </c>
      <c r="H38" s="150"/>
    </row>
    <row r="39" spans="1:12" ht="15" customHeight="1" x14ac:dyDescent="0.25">
      <c r="A39" s="176">
        <f>1+A38</f>
        <v>23</v>
      </c>
      <c r="B39" s="145" t="s">
        <v>286</v>
      </c>
      <c r="C39" s="177">
        <v>2</v>
      </c>
      <c r="D39" s="177">
        <v>2</v>
      </c>
      <c r="E39" s="178">
        <f>C39*D39</f>
        <v>4</v>
      </c>
      <c r="F39" s="179">
        <f>E39/277*121</f>
        <v>1.7472924187725631</v>
      </c>
      <c r="G39" s="177">
        <v>2</v>
      </c>
      <c r="H39" s="150"/>
    </row>
    <row r="40" spans="1:12" ht="15" customHeight="1" x14ac:dyDescent="0.25">
      <c r="A40" s="83">
        <f>1+A39</f>
        <v>24</v>
      </c>
      <c r="B40" s="76" t="s">
        <v>310</v>
      </c>
      <c r="C40" s="154">
        <v>2</v>
      </c>
      <c r="D40" s="154">
        <v>2</v>
      </c>
      <c r="E40" s="73">
        <f>C40*D40</f>
        <v>4</v>
      </c>
      <c r="F40" s="160">
        <f>E40/277*121</f>
        <v>1.7472924187725631</v>
      </c>
      <c r="G40" s="154">
        <v>2</v>
      </c>
      <c r="H40" s="150"/>
    </row>
    <row r="41" spans="1:12" ht="15" customHeight="1" x14ac:dyDescent="0.25">
      <c r="A41" s="161"/>
      <c r="B41" s="77" t="str">
        <f>'3.BAHAN KAJIAN'!L3</f>
        <v>Pengembangan Kurikulum</v>
      </c>
      <c r="C41" s="154"/>
      <c r="D41" s="154"/>
      <c r="E41" s="73"/>
      <c r="F41" s="160"/>
      <c r="G41" s="154"/>
      <c r="H41" s="150"/>
      <c r="I41" s="96">
        <f>SUM(G42:G43)</f>
        <v>5</v>
      </c>
    </row>
    <row r="42" spans="1:12" ht="15" customHeight="1" x14ac:dyDescent="0.25">
      <c r="A42" s="161">
        <v>25</v>
      </c>
      <c r="B42" s="180" t="s">
        <v>243</v>
      </c>
      <c r="C42" s="177">
        <v>2</v>
      </c>
      <c r="D42" s="177">
        <v>2</v>
      </c>
      <c r="E42" s="178">
        <v>4</v>
      </c>
      <c r="F42" s="179">
        <f>E42/277*121</f>
        <v>1.7472924187725631</v>
      </c>
      <c r="G42" s="177">
        <v>2</v>
      </c>
      <c r="H42" s="150"/>
    </row>
    <row r="43" spans="1:12" ht="15" customHeight="1" x14ac:dyDescent="0.25">
      <c r="A43" s="181">
        <f>1+A42</f>
        <v>26</v>
      </c>
      <c r="B43" s="95" t="s">
        <v>329</v>
      </c>
      <c r="C43" s="177">
        <v>3</v>
      </c>
      <c r="D43" s="154">
        <v>2</v>
      </c>
      <c r="E43" s="73">
        <f t="shared" ref="E43" si="0">C43*D43</f>
        <v>6</v>
      </c>
      <c r="F43" s="160">
        <f t="shared" ref="F43" si="1">E43/277*121</f>
        <v>2.6209386281588447</v>
      </c>
      <c r="G43" s="154">
        <v>3</v>
      </c>
      <c r="H43" s="150"/>
    </row>
    <row r="44" spans="1:12" ht="15" customHeight="1" x14ac:dyDescent="0.25">
      <c r="A44" s="161"/>
      <c r="B44" s="152" t="str">
        <f>'3.BAHAN KAJIAN'!M3</f>
        <v>Pengembangan Bahan Ajar</v>
      </c>
      <c r="C44" s="154"/>
      <c r="D44" s="154"/>
      <c r="E44" s="73"/>
      <c r="F44" s="160"/>
      <c r="G44" s="154"/>
      <c r="H44" s="150"/>
      <c r="I44" s="96">
        <f>SUM(G45:G46)</f>
        <v>6</v>
      </c>
    </row>
    <row r="45" spans="1:12" ht="15" customHeight="1" x14ac:dyDescent="0.25">
      <c r="A45" s="182">
        <v>27</v>
      </c>
      <c r="B45" s="76" t="s">
        <v>326</v>
      </c>
      <c r="C45" s="154">
        <v>3</v>
      </c>
      <c r="D45" s="154">
        <v>2</v>
      </c>
      <c r="E45" s="73">
        <f>C45*D45</f>
        <v>6</v>
      </c>
      <c r="F45" s="160">
        <f>E45/277*121</f>
        <v>2.6209386281588447</v>
      </c>
      <c r="G45" s="154">
        <v>3</v>
      </c>
      <c r="H45" s="150"/>
    </row>
    <row r="46" spans="1:12" ht="15" customHeight="1" x14ac:dyDescent="0.25">
      <c r="A46" s="183">
        <f>1+A45</f>
        <v>28</v>
      </c>
      <c r="B46" s="76" t="s">
        <v>327</v>
      </c>
      <c r="C46" s="154">
        <v>3</v>
      </c>
      <c r="D46" s="154">
        <v>2</v>
      </c>
      <c r="E46" s="73">
        <f>C46*D46</f>
        <v>6</v>
      </c>
      <c r="F46" s="160">
        <f>E46/277*121</f>
        <v>2.6209386281588447</v>
      </c>
      <c r="G46" s="154">
        <v>3</v>
      </c>
      <c r="H46" s="150"/>
    </row>
    <row r="47" spans="1:12" ht="15" customHeight="1" x14ac:dyDescent="0.25">
      <c r="A47" s="161"/>
      <c r="B47" s="152" t="str">
        <f>'3.BAHAN KAJIAN'!N3</f>
        <v>Strategi Pembelajaran</v>
      </c>
      <c r="C47" s="154"/>
      <c r="D47" s="154"/>
      <c r="E47" s="73"/>
      <c r="F47" s="160"/>
      <c r="G47" s="154"/>
      <c r="H47" s="150"/>
      <c r="I47" s="96">
        <f>SUM(G48:G53)</f>
        <v>12</v>
      </c>
    </row>
    <row r="48" spans="1:12" ht="15" customHeight="1" x14ac:dyDescent="0.25">
      <c r="A48" s="184">
        <f>1+A46</f>
        <v>29</v>
      </c>
      <c r="B48" s="76" t="s">
        <v>328</v>
      </c>
      <c r="C48" s="154">
        <v>2</v>
      </c>
      <c r="D48" s="154">
        <v>1</v>
      </c>
      <c r="E48" s="73">
        <f>C48*D48</f>
        <v>2</v>
      </c>
      <c r="F48" s="160">
        <f>E48/277*121</f>
        <v>0.87364620938628157</v>
      </c>
      <c r="G48" s="154">
        <v>1</v>
      </c>
      <c r="H48" s="150"/>
    </row>
    <row r="49" spans="1:14" ht="15" customHeight="1" x14ac:dyDescent="0.25">
      <c r="A49" s="270">
        <f>1+A48</f>
        <v>30</v>
      </c>
      <c r="B49" s="14" t="s">
        <v>504</v>
      </c>
      <c r="C49" s="154">
        <v>2</v>
      </c>
      <c r="D49" s="154">
        <v>1</v>
      </c>
      <c r="E49" s="73">
        <f>C49*D49</f>
        <v>2</v>
      </c>
      <c r="F49" s="160">
        <f>E49/277*121</f>
        <v>0.87364620938628157</v>
      </c>
      <c r="G49" s="154">
        <v>1</v>
      </c>
      <c r="H49" s="150"/>
    </row>
    <row r="50" spans="1:14" ht="15" customHeight="1" x14ac:dyDescent="0.25">
      <c r="A50" s="271">
        <f t="shared" ref="A50:A51" si="2">1+A49</f>
        <v>31</v>
      </c>
      <c r="B50" s="76" t="s">
        <v>234</v>
      </c>
      <c r="C50" s="154">
        <v>2</v>
      </c>
      <c r="D50" s="154">
        <v>2</v>
      </c>
      <c r="E50" s="73">
        <f t="shared" ref="E50" si="3">C50*D50</f>
        <v>4</v>
      </c>
      <c r="F50" s="160">
        <f t="shared" ref="F50" si="4">E50/277*121</f>
        <v>1.7472924187725631</v>
      </c>
      <c r="G50" s="154">
        <v>2</v>
      </c>
      <c r="H50" s="150"/>
    </row>
    <row r="51" spans="1:14" ht="15" customHeight="1" x14ac:dyDescent="0.25">
      <c r="A51" s="272">
        <f t="shared" si="2"/>
        <v>32</v>
      </c>
      <c r="B51" s="14" t="s">
        <v>505</v>
      </c>
      <c r="C51" s="154">
        <v>3</v>
      </c>
      <c r="D51" s="154">
        <v>2</v>
      </c>
      <c r="E51" s="73">
        <f>C51*D51</f>
        <v>6</v>
      </c>
      <c r="F51" s="160">
        <f>E51/277*121</f>
        <v>2.6209386281588447</v>
      </c>
      <c r="G51" s="154">
        <v>3</v>
      </c>
      <c r="H51" s="150"/>
      <c r="N51" s="96">
        <f>(12/148)*100</f>
        <v>8.1081081081081088</v>
      </c>
    </row>
    <row r="52" spans="1:14" ht="15" customHeight="1" x14ac:dyDescent="0.25">
      <c r="A52" s="84">
        <f>1+A51</f>
        <v>33</v>
      </c>
      <c r="B52" s="76" t="s">
        <v>330</v>
      </c>
      <c r="C52" s="154">
        <v>3</v>
      </c>
      <c r="D52" s="154">
        <v>2</v>
      </c>
      <c r="E52" s="73">
        <f>C52*D52</f>
        <v>6</v>
      </c>
      <c r="F52" s="160">
        <f>E52/277*121</f>
        <v>2.6209386281588447</v>
      </c>
      <c r="G52" s="154">
        <v>3</v>
      </c>
      <c r="H52" s="150"/>
    </row>
    <row r="53" spans="1:14" ht="15" customHeight="1" x14ac:dyDescent="0.25">
      <c r="A53" s="273">
        <f>1+A52</f>
        <v>34</v>
      </c>
      <c r="B53" s="76" t="s">
        <v>230</v>
      </c>
      <c r="C53" s="154">
        <v>2</v>
      </c>
      <c r="D53" s="154">
        <v>2</v>
      </c>
      <c r="E53" s="73">
        <f>C53*D53</f>
        <v>4</v>
      </c>
      <c r="F53" s="160">
        <f>E53/277*121</f>
        <v>1.7472924187725631</v>
      </c>
      <c r="G53" s="154">
        <v>2</v>
      </c>
      <c r="H53" s="150"/>
      <c r="K53" s="169"/>
    </row>
    <row r="54" spans="1:14" ht="15" customHeight="1" x14ac:dyDescent="0.25">
      <c r="A54" s="161"/>
      <c r="B54" s="152" t="str">
        <f>'3.BAHAN KAJIAN'!O3</f>
        <v>Asesmen Pembelajaran</v>
      </c>
      <c r="C54" s="154"/>
      <c r="D54" s="154"/>
      <c r="E54" s="73"/>
      <c r="F54" s="160"/>
      <c r="G54" s="154"/>
      <c r="H54" s="150"/>
      <c r="I54" s="96">
        <f>SUM(G55:G56)</f>
        <v>4</v>
      </c>
    </row>
    <row r="55" spans="1:14" ht="15" customHeight="1" x14ac:dyDescent="0.25">
      <c r="A55" s="185">
        <f>1+A53</f>
        <v>35</v>
      </c>
      <c r="B55" s="76" t="s">
        <v>149</v>
      </c>
      <c r="C55" s="154">
        <v>2</v>
      </c>
      <c r="D55" s="154">
        <v>2</v>
      </c>
      <c r="E55" s="73">
        <f>C55*D55</f>
        <v>4</v>
      </c>
      <c r="F55" s="160">
        <f>E55/277*121</f>
        <v>1.7472924187725631</v>
      </c>
      <c r="G55" s="154">
        <v>2</v>
      </c>
      <c r="H55" s="150"/>
    </row>
    <row r="56" spans="1:14" ht="15" customHeight="1" x14ac:dyDescent="0.25">
      <c r="A56" s="186">
        <f>1+A55</f>
        <v>36</v>
      </c>
      <c r="B56" s="76" t="s">
        <v>148</v>
      </c>
      <c r="C56" s="154">
        <v>2</v>
      </c>
      <c r="D56" s="154">
        <v>2</v>
      </c>
      <c r="E56" s="73">
        <f>C56*D56</f>
        <v>4</v>
      </c>
      <c r="F56" s="160">
        <f>E56/277*121</f>
        <v>1.7472924187725631</v>
      </c>
      <c r="G56" s="154">
        <v>2</v>
      </c>
      <c r="H56" s="150"/>
    </row>
    <row r="57" spans="1:14" ht="15" customHeight="1" x14ac:dyDescent="0.25">
      <c r="A57" s="161"/>
      <c r="B57" s="152" t="str">
        <f>'3.BAHAN KAJIAN'!P3</f>
        <v>Bimbingan &amp; Konseling</v>
      </c>
      <c r="C57" s="154"/>
      <c r="D57" s="154"/>
      <c r="E57" s="73"/>
      <c r="F57" s="160"/>
      <c r="G57" s="154"/>
      <c r="H57" s="150"/>
      <c r="I57" s="96">
        <f>G58</f>
        <v>2</v>
      </c>
    </row>
    <row r="58" spans="1:14" ht="15" customHeight="1" x14ac:dyDescent="0.25">
      <c r="A58" s="187">
        <f>1+A56</f>
        <v>37</v>
      </c>
      <c r="B58" s="159" t="s">
        <v>386</v>
      </c>
      <c r="C58" s="154">
        <v>2</v>
      </c>
      <c r="D58" s="154">
        <v>2</v>
      </c>
      <c r="E58" s="73">
        <f>C58*D58</f>
        <v>4</v>
      </c>
      <c r="F58" s="160">
        <f>E58/277*121</f>
        <v>1.7472924187725631</v>
      </c>
      <c r="G58" s="154">
        <v>2</v>
      </c>
      <c r="H58" s="150"/>
    </row>
    <row r="59" spans="1:14" ht="15" customHeight="1" x14ac:dyDescent="0.25">
      <c r="A59" s="161"/>
      <c r="B59" s="152" t="str">
        <f>'3.BAHAN KAJIAN'!Q3</f>
        <v>Managemen Pendidikan</v>
      </c>
      <c r="C59" s="154"/>
      <c r="D59" s="154"/>
      <c r="E59" s="73"/>
      <c r="F59" s="160"/>
      <c r="G59" s="154"/>
      <c r="H59" s="150"/>
      <c r="I59" s="96">
        <f>SUM(G60:G62)</f>
        <v>5</v>
      </c>
    </row>
    <row r="60" spans="1:14" ht="15" customHeight="1" x14ac:dyDescent="0.25">
      <c r="A60" s="161">
        <f>1+A58</f>
        <v>38</v>
      </c>
      <c r="B60" s="260" t="s">
        <v>313</v>
      </c>
      <c r="C60" s="154">
        <v>2</v>
      </c>
      <c r="D60" s="154">
        <v>2</v>
      </c>
      <c r="E60" s="73">
        <f>C60*D60</f>
        <v>4</v>
      </c>
      <c r="F60" s="160">
        <f>E60/277*121</f>
        <v>1.7472924187725631</v>
      </c>
      <c r="G60" s="154">
        <v>2</v>
      </c>
      <c r="H60" s="150"/>
    </row>
    <row r="61" spans="1:14" ht="15" customHeight="1" x14ac:dyDescent="0.25">
      <c r="A61" s="188">
        <f>1+A60</f>
        <v>39</v>
      </c>
      <c r="B61" s="159" t="s">
        <v>137</v>
      </c>
      <c r="C61" s="154">
        <v>2</v>
      </c>
      <c r="D61" s="154">
        <v>2</v>
      </c>
      <c r="E61" s="73">
        <f>C61*D61</f>
        <v>4</v>
      </c>
      <c r="F61" s="160">
        <f>E61/277*121</f>
        <v>1.7472924187725631</v>
      </c>
      <c r="G61" s="154">
        <v>2</v>
      </c>
      <c r="H61" s="150"/>
      <c r="K61" s="169"/>
    </row>
    <row r="62" spans="1:14" ht="15" customHeight="1" x14ac:dyDescent="0.25">
      <c r="A62" s="85">
        <f>1+A61</f>
        <v>40</v>
      </c>
      <c r="B62" s="14" t="s">
        <v>506</v>
      </c>
      <c r="C62" s="154">
        <v>2</v>
      </c>
      <c r="D62" s="154">
        <v>1</v>
      </c>
      <c r="E62" s="73">
        <f>C62*D62</f>
        <v>2</v>
      </c>
      <c r="F62" s="160">
        <f>E62/277*121</f>
        <v>0.87364620938628157</v>
      </c>
      <c r="G62" s="154">
        <v>1</v>
      </c>
      <c r="H62" s="150"/>
    </row>
    <row r="63" spans="1:14" ht="15" customHeight="1" x14ac:dyDescent="0.25">
      <c r="A63" s="161"/>
      <c r="B63" s="151" t="s">
        <v>62</v>
      </c>
      <c r="C63" s="154"/>
      <c r="D63" s="154"/>
      <c r="E63" s="73"/>
      <c r="F63" s="160"/>
      <c r="G63" s="154"/>
      <c r="H63" s="150"/>
      <c r="J63" s="96">
        <f>SUM(G65:G85)</f>
        <v>38</v>
      </c>
      <c r="K63" s="96">
        <f>(J63/J97)*100</f>
        <v>26.388888888888889</v>
      </c>
      <c r="L63" s="96" t="s">
        <v>233</v>
      </c>
    </row>
    <row r="64" spans="1:14" ht="15" customHeight="1" x14ac:dyDescent="0.25">
      <c r="A64" s="161"/>
      <c r="B64" s="152" t="str">
        <f>'3.BAHAN KAJIAN'!R3</f>
        <v>Metodologi Penelitian</v>
      </c>
      <c r="C64" s="154"/>
      <c r="D64" s="154"/>
      <c r="E64" s="73"/>
      <c r="F64" s="160"/>
      <c r="G64" s="154"/>
      <c r="H64" s="150"/>
      <c r="I64" s="96">
        <f>SUM(G65:G67)</f>
        <v>11</v>
      </c>
    </row>
    <row r="65" spans="1:9" ht="15" customHeight="1" x14ac:dyDescent="0.25">
      <c r="A65" s="189">
        <f>1+A62</f>
        <v>41</v>
      </c>
      <c r="B65" s="159" t="s">
        <v>30</v>
      </c>
      <c r="C65" s="154">
        <v>2</v>
      </c>
      <c r="D65" s="154">
        <v>2</v>
      </c>
      <c r="E65" s="73">
        <f>C65*D65</f>
        <v>4</v>
      </c>
      <c r="F65" s="160">
        <f>E65/277*121</f>
        <v>1.7472924187725631</v>
      </c>
      <c r="G65" s="154">
        <v>2</v>
      </c>
      <c r="H65" s="150"/>
    </row>
    <row r="66" spans="1:9" ht="15" customHeight="1" x14ac:dyDescent="0.25">
      <c r="A66" s="190">
        <f>1+A65</f>
        <v>42</v>
      </c>
      <c r="B66" s="76" t="s">
        <v>18</v>
      </c>
      <c r="C66" s="154">
        <v>3</v>
      </c>
      <c r="D66" s="154">
        <v>2</v>
      </c>
      <c r="E66" s="73">
        <f>C66*D66</f>
        <v>6</v>
      </c>
      <c r="F66" s="160">
        <f>E66/277*121</f>
        <v>2.6209386281588447</v>
      </c>
      <c r="G66" s="154">
        <v>3</v>
      </c>
      <c r="H66" s="150"/>
    </row>
    <row r="67" spans="1:9" ht="15" customHeight="1" x14ac:dyDescent="0.25">
      <c r="A67" s="191">
        <f>1+A66</f>
        <v>43</v>
      </c>
      <c r="B67" s="76" t="s">
        <v>21</v>
      </c>
      <c r="C67" s="154">
        <v>4</v>
      </c>
      <c r="D67" s="154">
        <v>3</v>
      </c>
      <c r="E67" s="73">
        <f>C67*D67</f>
        <v>12</v>
      </c>
      <c r="F67" s="160">
        <f>E67/277*121</f>
        <v>5.2418772563176894</v>
      </c>
      <c r="G67" s="154">
        <v>6</v>
      </c>
      <c r="H67" s="150"/>
    </row>
    <row r="68" spans="1:9" ht="15" customHeight="1" x14ac:dyDescent="0.25">
      <c r="A68" s="161"/>
      <c r="B68" s="152" t="str">
        <f>'3.BAHAN KAJIAN'!S3</f>
        <v>Statistik Terapan</v>
      </c>
      <c r="C68" s="154"/>
      <c r="D68" s="154"/>
      <c r="E68" s="73"/>
      <c r="F68" s="160"/>
      <c r="G68" s="154"/>
      <c r="H68" s="150"/>
      <c r="I68" s="96">
        <f>G69</f>
        <v>3</v>
      </c>
    </row>
    <row r="69" spans="1:9" ht="15" customHeight="1" x14ac:dyDescent="0.25">
      <c r="A69" s="192">
        <f>A67+1</f>
        <v>44</v>
      </c>
      <c r="B69" s="76" t="s">
        <v>23</v>
      </c>
      <c r="C69" s="154">
        <v>3</v>
      </c>
      <c r="D69" s="154">
        <v>2</v>
      </c>
      <c r="E69" s="73">
        <f>C69*D69</f>
        <v>6</v>
      </c>
      <c r="F69" s="160">
        <f>E69/277*121</f>
        <v>2.6209386281588447</v>
      </c>
      <c r="G69" s="154">
        <v>3</v>
      </c>
      <c r="H69" s="150"/>
    </row>
    <row r="70" spans="1:9" ht="15" customHeight="1" x14ac:dyDescent="0.25">
      <c r="A70" s="161"/>
      <c r="B70" s="152" t="str">
        <f>'3.BAHAN KAJIAN'!T3</f>
        <v>Bahasa Inggris</v>
      </c>
      <c r="C70" s="154"/>
      <c r="D70" s="154"/>
      <c r="E70" s="73"/>
      <c r="F70" s="160"/>
      <c r="G70" s="154"/>
      <c r="H70" s="150"/>
      <c r="I70" s="96">
        <f>SUM(G71:G72)</f>
        <v>5</v>
      </c>
    </row>
    <row r="71" spans="1:9" ht="15" customHeight="1" x14ac:dyDescent="0.25">
      <c r="A71" s="193">
        <f>A69+1</f>
        <v>45</v>
      </c>
      <c r="B71" s="163" t="s">
        <v>35</v>
      </c>
      <c r="C71" s="154">
        <v>3</v>
      </c>
      <c r="D71" s="154">
        <v>2</v>
      </c>
      <c r="E71" s="73">
        <f>C71*D71</f>
        <v>6</v>
      </c>
      <c r="F71" s="160">
        <f>E71/277*121</f>
        <v>2.6209386281588447</v>
      </c>
      <c r="G71" s="154">
        <v>3</v>
      </c>
      <c r="H71" s="150"/>
    </row>
    <row r="72" spans="1:9" ht="15" customHeight="1" x14ac:dyDescent="0.25">
      <c r="A72" s="194">
        <f>1+A71</f>
        <v>46</v>
      </c>
      <c r="B72" s="144" t="s">
        <v>287</v>
      </c>
      <c r="C72" s="154">
        <v>2</v>
      </c>
      <c r="D72" s="154">
        <v>2</v>
      </c>
      <c r="E72" s="73">
        <f>C72*D72</f>
        <v>4</v>
      </c>
      <c r="F72" s="160">
        <f>E72/277*121</f>
        <v>1.7472924187725631</v>
      </c>
      <c r="G72" s="154">
        <v>2</v>
      </c>
      <c r="H72" s="150"/>
    </row>
    <row r="73" spans="1:9" ht="15" customHeight="1" x14ac:dyDescent="0.25">
      <c r="A73" s="161"/>
      <c r="B73" s="77" t="str">
        <f>'3.BAHAN KAJIAN'!U3</f>
        <v>Media &amp; Sumber Pembelajaran</v>
      </c>
      <c r="C73" s="154"/>
      <c r="D73" s="154"/>
      <c r="E73" s="73"/>
      <c r="F73" s="160"/>
      <c r="G73" s="154"/>
      <c r="H73" s="150"/>
      <c r="I73" s="96">
        <f>G75</f>
        <v>3</v>
      </c>
    </row>
    <row r="74" spans="1:9" ht="15" customHeight="1" x14ac:dyDescent="0.25">
      <c r="A74" s="161"/>
      <c r="B74" s="152" t="str">
        <f>'3.BAHAN KAJIAN'!V3</f>
        <v>TIK Pembelajaran</v>
      </c>
      <c r="C74" s="154"/>
      <c r="D74" s="154"/>
      <c r="E74" s="73"/>
      <c r="F74" s="160"/>
      <c r="G74" s="154"/>
      <c r="H74" s="150"/>
    </row>
    <row r="75" spans="1:9" ht="15" customHeight="1" x14ac:dyDescent="0.25">
      <c r="A75" s="195">
        <f>1+A72</f>
        <v>47</v>
      </c>
      <c r="B75" s="76" t="s">
        <v>17</v>
      </c>
      <c r="C75" s="154">
        <v>3</v>
      </c>
      <c r="D75" s="154">
        <v>2</v>
      </c>
      <c r="E75" s="73">
        <f>C75*D75</f>
        <v>6</v>
      </c>
      <c r="F75" s="160">
        <f>E75/277*121</f>
        <v>2.6209386281588447</v>
      </c>
      <c r="G75" s="154">
        <v>3</v>
      </c>
      <c r="H75" s="150"/>
    </row>
    <row r="76" spans="1:9" ht="15" customHeight="1" x14ac:dyDescent="0.25">
      <c r="A76" s="161"/>
      <c r="B76" s="152" t="str">
        <f>'3.BAHAN KAJIAN'!W3</f>
        <v>Ilmu Keolahragaan &amp; Kesehatan</v>
      </c>
      <c r="C76" s="154"/>
      <c r="D76" s="154"/>
      <c r="E76" s="73"/>
      <c r="F76" s="160"/>
      <c r="G76" s="154"/>
      <c r="H76" s="150"/>
      <c r="I76" s="96">
        <f>SUM(G77:G78)</f>
        <v>4</v>
      </c>
    </row>
    <row r="77" spans="1:9" ht="15" customHeight="1" x14ac:dyDescent="0.25">
      <c r="A77" s="196">
        <f>1+A75</f>
        <v>48</v>
      </c>
      <c r="B77" s="76" t="s">
        <v>45</v>
      </c>
      <c r="C77" s="154">
        <v>2</v>
      </c>
      <c r="D77" s="154">
        <v>2</v>
      </c>
      <c r="E77" s="73">
        <f>C77*D77</f>
        <v>4</v>
      </c>
      <c r="F77" s="160">
        <f>E77/277*121</f>
        <v>1.7472924187725631</v>
      </c>
      <c r="G77" s="154">
        <v>2</v>
      </c>
      <c r="H77" s="150"/>
    </row>
    <row r="78" spans="1:9" ht="15" customHeight="1" x14ac:dyDescent="0.25">
      <c r="A78" s="197">
        <f>1+A77</f>
        <v>49</v>
      </c>
      <c r="B78" s="76" t="s">
        <v>19</v>
      </c>
      <c r="C78" s="154">
        <v>2</v>
      </c>
      <c r="D78" s="154">
        <v>2</v>
      </c>
      <c r="E78" s="73">
        <f>C78*D78</f>
        <v>4</v>
      </c>
      <c r="F78" s="160">
        <f>E78/277*121</f>
        <v>1.7472924187725631</v>
      </c>
      <c r="G78" s="154">
        <v>2</v>
      </c>
      <c r="H78" s="150"/>
    </row>
    <row r="79" spans="1:9" ht="15" customHeight="1" x14ac:dyDescent="0.25">
      <c r="A79" s="161"/>
      <c r="B79" s="152" t="str">
        <f>'3.BAHAN KAJIAN'!X3</f>
        <v>Kurikulum Internasional SD</v>
      </c>
      <c r="C79" s="154"/>
      <c r="D79" s="154"/>
      <c r="E79" s="73"/>
      <c r="F79" s="160"/>
      <c r="G79" s="154"/>
      <c r="H79" s="150"/>
      <c r="I79" s="96">
        <f>SUM(G80:G85)</f>
        <v>12</v>
      </c>
    </row>
    <row r="80" spans="1:9" ht="15" customHeight="1" x14ac:dyDescent="0.25">
      <c r="A80" s="86">
        <f>1+A78</f>
        <v>50</v>
      </c>
      <c r="B80" s="76" t="s">
        <v>42</v>
      </c>
      <c r="C80" s="154">
        <v>2</v>
      </c>
      <c r="D80" s="154">
        <v>2</v>
      </c>
      <c r="E80" s="73">
        <f t="shared" ref="E80:E85" si="5">C80*D80</f>
        <v>4</v>
      </c>
      <c r="F80" s="160">
        <f t="shared" ref="F80:F85" si="6">E80/277*121</f>
        <v>1.7472924187725631</v>
      </c>
      <c r="G80" s="154">
        <v>2</v>
      </c>
      <c r="H80" s="150"/>
    </row>
    <row r="81" spans="1:13" ht="15" customHeight="1" x14ac:dyDescent="0.25">
      <c r="A81" s="87">
        <f>1+A80</f>
        <v>51</v>
      </c>
      <c r="B81" s="76" t="s">
        <v>43</v>
      </c>
      <c r="C81" s="154">
        <v>2</v>
      </c>
      <c r="D81" s="154">
        <v>2</v>
      </c>
      <c r="E81" s="73">
        <f t="shared" si="5"/>
        <v>4</v>
      </c>
      <c r="F81" s="160">
        <f t="shared" si="6"/>
        <v>1.7472924187725631</v>
      </c>
      <c r="G81" s="154">
        <v>2</v>
      </c>
      <c r="H81" s="150"/>
    </row>
    <row r="82" spans="1:13" ht="15" customHeight="1" x14ac:dyDescent="0.25">
      <c r="A82" s="88">
        <f>1+A81</f>
        <v>52</v>
      </c>
      <c r="B82" s="76" t="s">
        <v>44</v>
      </c>
      <c r="C82" s="154">
        <v>2</v>
      </c>
      <c r="D82" s="154">
        <v>2</v>
      </c>
      <c r="E82" s="73">
        <f t="shared" si="5"/>
        <v>4</v>
      </c>
      <c r="F82" s="160">
        <f t="shared" si="6"/>
        <v>1.7472924187725631</v>
      </c>
      <c r="G82" s="154">
        <v>2</v>
      </c>
      <c r="H82" s="150"/>
    </row>
    <row r="83" spans="1:13" ht="15" customHeight="1" x14ac:dyDescent="0.25">
      <c r="A83" s="198">
        <f>1+A82</f>
        <v>53</v>
      </c>
      <c r="B83" s="76" t="s">
        <v>22</v>
      </c>
      <c r="C83" s="154">
        <v>2</v>
      </c>
      <c r="D83" s="154">
        <v>2</v>
      </c>
      <c r="E83" s="73">
        <f t="shared" si="5"/>
        <v>4</v>
      </c>
      <c r="F83" s="160">
        <f t="shared" si="6"/>
        <v>1.7472924187725631</v>
      </c>
      <c r="G83" s="154">
        <v>2</v>
      </c>
      <c r="H83" s="150"/>
    </row>
    <row r="84" spans="1:13" ht="15" customHeight="1" x14ac:dyDescent="0.25">
      <c r="A84" s="199">
        <f>1+A83</f>
        <v>54</v>
      </c>
      <c r="B84" s="159" t="s">
        <v>46</v>
      </c>
      <c r="C84" s="154">
        <v>2</v>
      </c>
      <c r="D84" s="154">
        <v>2</v>
      </c>
      <c r="E84" s="73">
        <f t="shared" si="5"/>
        <v>4</v>
      </c>
      <c r="F84" s="160">
        <f t="shared" si="6"/>
        <v>1.7472924187725631</v>
      </c>
      <c r="G84" s="154">
        <v>2</v>
      </c>
      <c r="H84" s="150"/>
    </row>
    <row r="85" spans="1:13" ht="15" customHeight="1" x14ac:dyDescent="0.25">
      <c r="A85" s="199">
        <f>1+A84</f>
        <v>55</v>
      </c>
      <c r="B85" s="76" t="s">
        <v>279</v>
      </c>
      <c r="C85" s="154">
        <v>2</v>
      </c>
      <c r="D85" s="154">
        <v>2</v>
      </c>
      <c r="E85" s="73">
        <f t="shared" si="5"/>
        <v>4</v>
      </c>
      <c r="F85" s="160">
        <f t="shared" si="6"/>
        <v>1.7472924187725631</v>
      </c>
      <c r="G85" s="154">
        <v>2</v>
      </c>
      <c r="H85" s="150"/>
    </row>
    <row r="86" spans="1:13" ht="15" customHeight="1" x14ac:dyDescent="0.25">
      <c r="A86" s="200"/>
      <c r="B86" s="201" t="s">
        <v>100</v>
      </c>
      <c r="C86" s="73"/>
      <c r="D86" s="73"/>
      <c r="E86" s="73"/>
      <c r="F86" s="160"/>
      <c r="G86" s="202">
        <f>SUM(G8:G85)</f>
        <v>129</v>
      </c>
      <c r="H86" s="203"/>
      <c r="J86" s="96">
        <f>SUM(J6:J63)</f>
        <v>129</v>
      </c>
      <c r="K86" s="96">
        <f>(J86/J97)*100</f>
        <v>89.583333333333343</v>
      </c>
      <c r="L86" s="96" t="s">
        <v>233</v>
      </c>
      <c r="M86" s="96" t="s">
        <v>147</v>
      </c>
    </row>
    <row r="87" spans="1:13" ht="15" customHeight="1" x14ac:dyDescent="0.25">
      <c r="A87" s="159"/>
      <c r="B87" s="282" t="s">
        <v>417</v>
      </c>
      <c r="C87" s="73"/>
      <c r="D87" s="73"/>
      <c r="E87" s="73"/>
      <c r="F87" s="204"/>
      <c r="G87" s="76"/>
      <c r="J87" s="96">
        <f>SUM(G89:G95)</f>
        <v>15</v>
      </c>
      <c r="K87" s="96">
        <f>(J87/J97)*100</f>
        <v>10.416666666666668</v>
      </c>
      <c r="L87" s="96" t="s">
        <v>233</v>
      </c>
      <c r="M87" s="96" t="s">
        <v>126</v>
      </c>
    </row>
    <row r="88" spans="1:13" ht="15" customHeight="1" x14ac:dyDescent="0.25">
      <c r="A88" s="205"/>
      <c r="B88" s="282" t="s">
        <v>408</v>
      </c>
      <c r="C88" s="73"/>
      <c r="D88" s="73"/>
      <c r="E88" s="73"/>
      <c r="F88" s="204"/>
      <c r="G88" s="73"/>
    </row>
    <row r="89" spans="1:13" ht="15" customHeight="1" x14ac:dyDescent="0.25">
      <c r="A89" s="288" t="s">
        <v>425</v>
      </c>
      <c r="B89" s="281" t="s">
        <v>289</v>
      </c>
      <c r="C89" s="73">
        <v>2</v>
      </c>
      <c r="D89" s="73">
        <v>2</v>
      </c>
      <c r="E89" s="73">
        <f t="shared" ref="E89:E95" si="7">C89*D89</f>
        <v>4</v>
      </c>
      <c r="F89" s="155">
        <f t="shared" ref="F89:F95" si="8">E89/277*121</f>
        <v>1.7472924187725631</v>
      </c>
      <c r="G89" s="73">
        <v>2</v>
      </c>
    </row>
    <row r="90" spans="1:13" ht="15" customHeight="1" x14ac:dyDescent="0.25">
      <c r="A90" s="288" t="s">
        <v>426</v>
      </c>
      <c r="B90" s="281" t="s">
        <v>290</v>
      </c>
      <c r="C90" s="73">
        <v>3</v>
      </c>
      <c r="D90" s="73">
        <v>2</v>
      </c>
      <c r="E90" s="73">
        <f t="shared" si="7"/>
        <v>6</v>
      </c>
      <c r="F90" s="160">
        <f t="shared" si="8"/>
        <v>2.6209386281588447</v>
      </c>
      <c r="G90" s="73">
        <v>3</v>
      </c>
    </row>
    <row r="91" spans="1:13" ht="15" customHeight="1" x14ac:dyDescent="0.25">
      <c r="A91" s="288" t="s">
        <v>427</v>
      </c>
      <c r="B91" s="281" t="s">
        <v>291</v>
      </c>
      <c r="C91" s="73">
        <v>2</v>
      </c>
      <c r="D91" s="73">
        <v>2</v>
      </c>
      <c r="E91" s="73">
        <f t="shared" si="7"/>
        <v>4</v>
      </c>
      <c r="F91" s="160">
        <f t="shared" si="8"/>
        <v>1.7472924187725631</v>
      </c>
      <c r="G91" s="73">
        <v>2</v>
      </c>
    </row>
    <row r="92" spans="1:13" ht="15" customHeight="1" x14ac:dyDescent="0.25">
      <c r="A92" s="288" t="s">
        <v>428</v>
      </c>
      <c r="B92" s="281" t="s">
        <v>292</v>
      </c>
      <c r="C92" s="73">
        <v>2</v>
      </c>
      <c r="D92" s="73">
        <v>2</v>
      </c>
      <c r="E92" s="73">
        <f t="shared" si="7"/>
        <v>4</v>
      </c>
      <c r="F92" s="160">
        <f t="shared" si="8"/>
        <v>1.7472924187725631</v>
      </c>
      <c r="G92" s="73">
        <v>2</v>
      </c>
    </row>
    <row r="93" spans="1:13" ht="15" customHeight="1" x14ac:dyDescent="0.25">
      <c r="A93" s="288" t="s">
        <v>429</v>
      </c>
      <c r="B93" s="281" t="s">
        <v>293</v>
      </c>
      <c r="C93" s="73">
        <v>2</v>
      </c>
      <c r="D93" s="73">
        <v>2</v>
      </c>
      <c r="E93" s="73">
        <f t="shared" si="7"/>
        <v>4</v>
      </c>
      <c r="F93" s="160">
        <f t="shared" si="8"/>
        <v>1.7472924187725631</v>
      </c>
      <c r="G93" s="73">
        <v>2</v>
      </c>
    </row>
    <row r="94" spans="1:13" ht="15" customHeight="1" x14ac:dyDescent="0.25">
      <c r="A94" s="288" t="s">
        <v>430</v>
      </c>
      <c r="B94" s="281" t="s">
        <v>294</v>
      </c>
      <c r="C94" s="73">
        <v>2</v>
      </c>
      <c r="D94" s="73">
        <v>2</v>
      </c>
      <c r="E94" s="73">
        <f t="shared" si="7"/>
        <v>4</v>
      </c>
      <c r="F94" s="160">
        <f t="shared" si="8"/>
        <v>1.7472924187725631</v>
      </c>
      <c r="G94" s="73">
        <v>2</v>
      </c>
    </row>
    <row r="95" spans="1:13" ht="15" customHeight="1" x14ac:dyDescent="0.25">
      <c r="A95" s="288" t="s">
        <v>431</v>
      </c>
      <c r="B95" s="14" t="s">
        <v>295</v>
      </c>
      <c r="C95" s="73">
        <v>2</v>
      </c>
      <c r="D95" s="73">
        <v>2</v>
      </c>
      <c r="E95" s="73">
        <f t="shared" si="7"/>
        <v>4</v>
      </c>
      <c r="F95" s="160">
        <f t="shared" si="8"/>
        <v>1.7472924187725631</v>
      </c>
      <c r="G95" s="73">
        <v>2</v>
      </c>
    </row>
    <row r="96" spans="1:13" ht="15" customHeight="1" x14ac:dyDescent="0.25">
      <c r="A96" s="159"/>
      <c r="B96" s="101" t="s">
        <v>100</v>
      </c>
      <c r="C96" s="73"/>
      <c r="D96" s="73"/>
      <c r="E96" s="73"/>
      <c r="F96" s="155"/>
      <c r="G96" s="206">
        <f>SUM(G89:G95)</f>
        <v>15</v>
      </c>
    </row>
    <row r="97" spans="1:13" ht="15" customHeight="1" x14ac:dyDescent="0.25">
      <c r="A97" s="159"/>
      <c r="B97" s="101" t="s">
        <v>101</v>
      </c>
      <c r="C97" s="73"/>
      <c r="D97" s="73"/>
      <c r="E97" s="73"/>
      <c r="F97" s="155"/>
      <c r="G97" s="206">
        <f>G96+G86</f>
        <v>144</v>
      </c>
      <c r="J97" s="96">
        <f>G97</f>
        <v>144</v>
      </c>
      <c r="K97" s="96">
        <f>K86+K87</f>
        <v>100.00000000000001</v>
      </c>
      <c r="L97" s="96" t="s">
        <v>233</v>
      </c>
      <c r="M97" s="96" t="s">
        <v>101</v>
      </c>
    </row>
    <row r="98" spans="1:13" ht="15" customHeight="1" x14ac:dyDescent="0.25">
      <c r="A98" s="205"/>
      <c r="B98" s="282" t="s">
        <v>507</v>
      </c>
      <c r="C98" s="73"/>
      <c r="D98" s="73"/>
      <c r="E98" s="73"/>
      <c r="F98" s="204"/>
      <c r="G98" s="76"/>
    </row>
    <row r="99" spans="1:13" ht="15" customHeight="1" x14ac:dyDescent="0.25">
      <c r="A99" s="288" t="s">
        <v>432</v>
      </c>
      <c r="B99" s="281" t="s">
        <v>25</v>
      </c>
      <c r="C99" s="73">
        <v>2</v>
      </c>
      <c r="D99" s="73">
        <v>2</v>
      </c>
      <c r="E99" s="73">
        <f>C99*D99</f>
        <v>4</v>
      </c>
      <c r="F99" s="160">
        <f>E99/277*121</f>
        <v>1.7472924187725631</v>
      </c>
      <c r="G99" s="73">
        <v>2</v>
      </c>
    </row>
    <row r="100" spans="1:13" ht="15" customHeight="1" x14ac:dyDescent="0.25">
      <c r="A100" s="288" t="s">
        <v>433</v>
      </c>
      <c r="B100" s="102" t="s">
        <v>284</v>
      </c>
      <c r="C100" s="73">
        <v>3</v>
      </c>
      <c r="D100" s="73">
        <v>2</v>
      </c>
      <c r="E100" s="73">
        <f t="shared" ref="E100:E105" si="9">C100*D100</f>
        <v>6</v>
      </c>
      <c r="F100" s="160">
        <f t="shared" ref="F100:F105" si="10">E100/277*121</f>
        <v>2.6209386281588447</v>
      </c>
      <c r="G100" s="73">
        <v>3</v>
      </c>
    </row>
    <row r="101" spans="1:13" ht="15" customHeight="1" x14ac:dyDescent="0.25">
      <c r="A101" s="288" t="s">
        <v>434</v>
      </c>
      <c r="B101" s="283" t="s">
        <v>283</v>
      </c>
      <c r="C101" s="73">
        <v>2</v>
      </c>
      <c r="D101" s="73">
        <v>2</v>
      </c>
      <c r="E101" s="73">
        <f>C101*D101</f>
        <v>4</v>
      </c>
      <c r="F101" s="160">
        <f>E101/277*121</f>
        <v>1.7472924187725631</v>
      </c>
      <c r="G101" s="73">
        <v>2</v>
      </c>
    </row>
    <row r="102" spans="1:13" ht="15" customHeight="1" x14ac:dyDescent="0.25">
      <c r="A102" s="288" t="s">
        <v>435</v>
      </c>
      <c r="B102" s="283" t="s">
        <v>282</v>
      </c>
      <c r="C102" s="73">
        <v>2</v>
      </c>
      <c r="D102" s="73">
        <v>2</v>
      </c>
      <c r="E102" s="73">
        <f>C102*D102</f>
        <v>4</v>
      </c>
      <c r="F102" s="160">
        <f>E102/277*121</f>
        <v>1.7472924187725631</v>
      </c>
      <c r="G102" s="73">
        <v>2</v>
      </c>
    </row>
    <row r="103" spans="1:13" ht="15" customHeight="1" x14ac:dyDescent="0.25">
      <c r="A103" s="288" t="s">
        <v>436</v>
      </c>
      <c r="B103" s="283" t="s">
        <v>27</v>
      </c>
      <c r="C103" s="73">
        <v>2</v>
      </c>
      <c r="D103" s="73">
        <v>2</v>
      </c>
      <c r="E103" s="73">
        <f>C103*D103</f>
        <v>4</v>
      </c>
      <c r="F103" s="160">
        <f>E103/277*121</f>
        <v>1.7472924187725631</v>
      </c>
      <c r="G103" s="73">
        <v>2</v>
      </c>
    </row>
    <row r="104" spans="1:13" ht="15" customHeight="1" x14ac:dyDescent="0.25">
      <c r="A104" s="288" t="s">
        <v>437</v>
      </c>
      <c r="B104" s="102" t="s">
        <v>28</v>
      </c>
      <c r="C104" s="73">
        <v>2</v>
      </c>
      <c r="D104" s="73">
        <v>2</v>
      </c>
      <c r="E104" s="73">
        <f>C104*D104</f>
        <v>4</v>
      </c>
      <c r="F104" s="160">
        <f>E104/277*121</f>
        <v>1.7472924187725631</v>
      </c>
      <c r="G104" s="73">
        <v>2</v>
      </c>
    </row>
    <row r="105" spans="1:13" ht="15" customHeight="1" x14ac:dyDescent="0.25">
      <c r="A105" s="288" t="s">
        <v>438</v>
      </c>
      <c r="B105" s="283" t="s">
        <v>26</v>
      </c>
      <c r="C105" s="73">
        <v>2</v>
      </c>
      <c r="D105" s="73">
        <v>2</v>
      </c>
      <c r="E105" s="73">
        <f t="shared" si="9"/>
        <v>4</v>
      </c>
      <c r="F105" s="160">
        <f t="shared" si="10"/>
        <v>1.7472924187725631</v>
      </c>
      <c r="G105" s="73">
        <v>2</v>
      </c>
    </row>
    <row r="106" spans="1:13" ht="15" customHeight="1" x14ac:dyDescent="0.25">
      <c r="A106" s="159"/>
      <c r="B106" s="201" t="s">
        <v>100</v>
      </c>
      <c r="C106" s="73"/>
      <c r="D106" s="73"/>
      <c r="E106" s="73"/>
      <c r="F106" s="160"/>
      <c r="G106" s="206">
        <f>SUM(G99:G105)</f>
        <v>15</v>
      </c>
    </row>
    <row r="107" spans="1:13" ht="15" customHeight="1" x14ac:dyDescent="0.25">
      <c r="A107" s="159"/>
      <c r="B107" s="201" t="s">
        <v>101</v>
      </c>
      <c r="C107" s="73"/>
      <c r="D107" s="73"/>
      <c r="E107" s="73"/>
      <c r="F107" s="160"/>
      <c r="G107" s="206">
        <f>G106+G86</f>
        <v>144</v>
      </c>
    </row>
    <row r="108" spans="1:13" ht="15" customHeight="1" x14ac:dyDescent="0.25">
      <c r="A108" s="205"/>
      <c r="B108" s="284" t="s">
        <v>409</v>
      </c>
      <c r="C108" s="76"/>
      <c r="D108" s="76"/>
      <c r="E108" s="206"/>
      <c r="F108" s="204"/>
      <c r="G108" s="76"/>
    </row>
    <row r="109" spans="1:13" ht="15" customHeight="1" x14ac:dyDescent="0.25">
      <c r="A109" s="288" t="s">
        <v>439</v>
      </c>
      <c r="B109" s="281" t="s">
        <v>111</v>
      </c>
      <c r="C109" s="73">
        <v>2</v>
      </c>
      <c r="D109" s="73">
        <v>2</v>
      </c>
      <c r="E109" s="73">
        <f>C109*D109</f>
        <v>4</v>
      </c>
      <c r="F109" s="160">
        <f>E109/277*121</f>
        <v>1.7472924187725631</v>
      </c>
      <c r="G109" s="73">
        <v>2</v>
      </c>
    </row>
    <row r="110" spans="1:13" ht="15" customHeight="1" x14ac:dyDescent="0.25">
      <c r="A110" s="288" t="s">
        <v>440</v>
      </c>
      <c r="B110" s="95" t="s">
        <v>144</v>
      </c>
      <c r="C110" s="73">
        <v>3</v>
      </c>
      <c r="D110" s="73">
        <v>2</v>
      </c>
      <c r="E110" s="73">
        <f>C110*D110</f>
        <v>6</v>
      </c>
      <c r="F110" s="155">
        <f>E110/277*121</f>
        <v>2.6209386281588447</v>
      </c>
      <c r="G110" s="73">
        <v>3</v>
      </c>
    </row>
    <row r="111" spans="1:13" ht="15" customHeight="1" x14ac:dyDescent="0.25">
      <c r="A111" s="288" t="s">
        <v>441</v>
      </c>
      <c r="B111" s="14" t="s">
        <v>146</v>
      </c>
      <c r="C111" s="73">
        <v>2</v>
      </c>
      <c r="D111" s="73">
        <v>2</v>
      </c>
      <c r="E111" s="73">
        <f t="shared" ref="E111:E115" si="11">C111*D111</f>
        <v>4</v>
      </c>
      <c r="F111" s="160">
        <f t="shared" ref="F111:F115" si="12">E111/277*121</f>
        <v>1.7472924187725631</v>
      </c>
      <c r="G111" s="73">
        <v>2</v>
      </c>
    </row>
    <row r="112" spans="1:13" ht="15" customHeight="1" x14ac:dyDescent="0.25">
      <c r="A112" s="288" t="s">
        <v>442</v>
      </c>
      <c r="B112" s="281" t="s">
        <v>110</v>
      </c>
      <c r="C112" s="73">
        <v>2</v>
      </c>
      <c r="D112" s="73">
        <v>2</v>
      </c>
      <c r="E112" s="73">
        <f>C112*D112</f>
        <v>4</v>
      </c>
      <c r="F112" s="160">
        <f>E112/277*121</f>
        <v>1.7472924187725631</v>
      </c>
      <c r="G112" s="73">
        <v>2</v>
      </c>
    </row>
    <row r="113" spans="1:7" ht="15" customHeight="1" x14ac:dyDescent="0.25">
      <c r="A113" s="288" t="s">
        <v>443</v>
      </c>
      <c r="B113" s="14" t="s">
        <v>145</v>
      </c>
      <c r="C113" s="73">
        <v>2</v>
      </c>
      <c r="D113" s="73">
        <v>2</v>
      </c>
      <c r="E113" s="73">
        <f t="shared" si="11"/>
        <v>4</v>
      </c>
      <c r="F113" s="160">
        <f t="shared" si="12"/>
        <v>1.7472924187725631</v>
      </c>
      <c r="G113" s="73">
        <v>2</v>
      </c>
    </row>
    <row r="114" spans="1:7" ht="15" customHeight="1" x14ac:dyDescent="0.25">
      <c r="A114" s="288" t="s">
        <v>444</v>
      </c>
      <c r="B114" s="281" t="s">
        <v>405</v>
      </c>
      <c r="C114" s="73">
        <v>2</v>
      </c>
      <c r="D114" s="73">
        <v>2</v>
      </c>
      <c r="E114" s="73">
        <f t="shared" si="11"/>
        <v>4</v>
      </c>
      <c r="F114" s="160">
        <f t="shared" si="12"/>
        <v>1.7472924187725631</v>
      </c>
      <c r="G114" s="73">
        <v>2</v>
      </c>
    </row>
    <row r="115" spans="1:7" ht="15" customHeight="1" x14ac:dyDescent="0.25">
      <c r="A115" s="288" t="s">
        <v>445</v>
      </c>
      <c r="B115" s="281" t="s">
        <v>394</v>
      </c>
      <c r="C115" s="73">
        <v>2</v>
      </c>
      <c r="D115" s="73">
        <v>2</v>
      </c>
      <c r="E115" s="73">
        <f t="shared" si="11"/>
        <v>4</v>
      </c>
      <c r="F115" s="160">
        <f t="shared" si="12"/>
        <v>1.7472924187725631</v>
      </c>
      <c r="G115" s="73">
        <v>2</v>
      </c>
    </row>
    <row r="116" spans="1:7" ht="15" customHeight="1" x14ac:dyDescent="0.25">
      <c r="A116" s="159"/>
      <c r="B116" s="101" t="s">
        <v>100</v>
      </c>
      <c r="C116" s="73"/>
      <c r="D116" s="73"/>
      <c r="E116" s="73"/>
      <c r="F116" s="155"/>
      <c r="G116" s="206">
        <f>SUM(G109:G115)</f>
        <v>15</v>
      </c>
    </row>
    <row r="117" spans="1:7" ht="15" customHeight="1" x14ac:dyDescent="0.25">
      <c r="A117" s="159"/>
      <c r="B117" s="101" t="s">
        <v>101</v>
      </c>
      <c r="C117" s="73"/>
      <c r="D117" s="73"/>
      <c r="E117" s="73"/>
      <c r="F117" s="155"/>
      <c r="G117" s="206">
        <f>G116+G86</f>
        <v>144</v>
      </c>
    </row>
    <row r="118" spans="1:7" ht="15" customHeight="1" x14ac:dyDescent="0.25">
      <c r="A118" s="205"/>
      <c r="B118" s="284" t="s">
        <v>396</v>
      </c>
      <c r="C118" s="76"/>
      <c r="D118" s="76"/>
      <c r="E118" s="206"/>
      <c r="F118" s="204"/>
      <c r="G118" s="76"/>
    </row>
    <row r="119" spans="1:7" ht="15" customHeight="1" x14ac:dyDescent="0.25">
      <c r="A119" s="288" t="s">
        <v>446</v>
      </c>
      <c r="B119" s="114" t="s">
        <v>389</v>
      </c>
      <c r="C119" s="227">
        <v>2</v>
      </c>
      <c r="D119" s="227">
        <v>2</v>
      </c>
      <c r="E119" s="73">
        <f>C119*D119</f>
        <v>4</v>
      </c>
      <c r="F119" s="160">
        <f>E119/277*121</f>
        <v>1.7472924187725631</v>
      </c>
      <c r="G119" s="73">
        <v>2</v>
      </c>
    </row>
    <row r="120" spans="1:7" ht="15" customHeight="1" x14ac:dyDescent="0.25">
      <c r="A120" s="288" t="s">
        <v>447</v>
      </c>
      <c r="B120" s="114" t="s">
        <v>391</v>
      </c>
      <c r="C120" s="227">
        <v>3</v>
      </c>
      <c r="D120" s="227">
        <v>3</v>
      </c>
      <c r="E120" s="73">
        <f>C120*D120</f>
        <v>9</v>
      </c>
      <c r="F120" s="155">
        <f>E120/277*121</f>
        <v>3.9314079422382666</v>
      </c>
      <c r="G120" s="73">
        <v>3</v>
      </c>
    </row>
    <row r="121" spans="1:7" ht="15" customHeight="1" x14ac:dyDescent="0.3">
      <c r="A121" s="288" t="s">
        <v>448</v>
      </c>
      <c r="B121" s="105" t="s">
        <v>387</v>
      </c>
      <c r="C121" s="227">
        <v>2</v>
      </c>
      <c r="D121" s="227">
        <v>2</v>
      </c>
      <c r="E121" s="73">
        <f t="shared" ref="E121" si="13">C121*D121</f>
        <v>4</v>
      </c>
      <c r="F121" s="160">
        <f t="shared" ref="F121" si="14">E121/277*121</f>
        <v>1.7472924187725631</v>
      </c>
      <c r="G121" s="73">
        <v>2</v>
      </c>
    </row>
    <row r="122" spans="1:7" ht="15" customHeight="1" x14ac:dyDescent="0.25">
      <c r="A122" s="288" t="s">
        <v>449</v>
      </c>
      <c r="B122" s="114" t="s">
        <v>393</v>
      </c>
      <c r="C122" s="227">
        <v>2</v>
      </c>
      <c r="D122" s="227">
        <v>2</v>
      </c>
      <c r="E122" s="73">
        <f>C122*D122</f>
        <v>4</v>
      </c>
      <c r="F122" s="160">
        <f>E122/277*121</f>
        <v>1.7472924187725631</v>
      </c>
      <c r="G122" s="73">
        <v>2</v>
      </c>
    </row>
    <row r="123" spans="1:7" ht="15" customHeight="1" x14ac:dyDescent="0.25">
      <c r="A123" s="288" t="s">
        <v>450</v>
      </c>
      <c r="B123" s="114" t="s">
        <v>390</v>
      </c>
      <c r="C123" s="227">
        <v>2</v>
      </c>
      <c r="D123" s="227">
        <v>2</v>
      </c>
      <c r="E123" s="73">
        <f t="shared" ref="E123:E125" si="15">C123*D123</f>
        <v>4</v>
      </c>
      <c r="F123" s="160">
        <f t="shared" ref="F123:F125" si="16">E123/277*121</f>
        <v>1.7472924187725631</v>
      </c>
      <c r="G123" s="73">
        <v>2</v>
      </c>
    </row>
    <row r="124" spans="1:7" ht="15" customHeight="1" x14ac:dyDescent="0.25">
      <c r="A124" s="288" t="s">
        <v>451</v>
      </c>
      <c r="B124" s="114" t="s">
        <v>392</v>
      </c>
      <c r="C124" s="227">
        <v>2</v>
      </c>
      <c r="D124" s="227">
        <v>2</v>
      </c>
      <c r="E124" s="73">
        <f t="shared" si="15"/>
        <v>4</v>
      </c>
      <c r="F124" s="160">
        <f t="shared" si="16"/>
        <v>1.7472924187725631</v>
      </c>
      <c r="G124" s="73">
        <v>2</v>
      </c>
    </row>
    <row r="125" spans="1:7" ht="15" customHeight="1" x14ac:dyDescent="0.25">
      <c r="A125" s="288" t="s">
        <v>452</v>
      </c>
      <c r="B125" s="114" t="s">
        <v>388</v>
      </c>
      <c r="C125" s="227">
        <v>2</v>
      </c>
      <c r="D125" s="227">
        <v>2</v>
      </c>
      <c r="E125" s="73">
        <f t="shared" si="15"/>
        <v>4</v>
      </c>
      <c r="F125" s="160">
        <f t="shared" si="16"/>
        <v>1.7472924187725631</v>
      </c>
      <c r="G125" s="73">
        <v>2</v>
      </c>
    </row>
    <row r="126" spans="1:7" ht="15" customHeight="1" x14ac:dyDescent="0.25">
      <c r="A126" s="159"/>
      <c r="B126" s="101" t="s">
        <v>100</v>
      </c>
      <c r="C126" s="73"/>
      <c r="D126" s="73"/>
      <c r="E126" s="73"/>
      <c r="F126" s="155"/>
      <c r="G126" s="206">
        <f>SUM(G119:G125)</f>
        <v>15</v>
      </c>
    </row>
    <row r="127" spans="1:7" ht="15" customHeight="1" x14ac:dyDescent="0.25">
      <c r="A127" s="159"/>
      <c r="B127" s="101" t="s">
        <v>101</v>
      </c>
      <c r="C127" s="73"/>
      <c r="D127" s="73"/>
      <c r="E127" s="73"/>
      <c r="F127" s="155"/>
      <c r="G127" s="206">
        <f>G126+G86</f>
        <v>144</v>
      </c>
    </row>
    <row r="128" spans="1:7" ht="15" customHeight="1" x14ac:dyDescent="0.25">
      <c r="A128" s="205"/>
      <c r="B128" s="284" t="s">
        <v>410</v>
      </c>
      <c r="C128" s="76"/>
      <c r="D128" s="76"/>
      <c r="E128" s="206"/>
      <c r="F128" s="204"/>
      <c r="G128" s="76"/>
    </row>
    <row r="129" spans="1:8" ht="15" customHeight="1" x14ac:dyDescent="0.25">
      <c r="A129" s="288" t="s">
        <v>453</v>
      </c>
      <c r="B129" s="114" t="s">
        <v>411</v>
      </c>
      <c r="C129" s="227">
        <v>2</v>
      </c>
      <c r="D129" s="227">
        <v>2</v>
      </c>
      <c r="E129" s="73">
        <f>C129*D129</f>
        <v>4</v>
      </c>
      <c r="F129" s="160">
        <f>E129/277*121</f>
        <v>1.7472924187725631</v>
      </c>
      <c r="G129" s="73">
        <v>2</v>
      </c>
    </row>
    <row r="130" spans="1:8" ht="15" customHeight="1" x14ac:dyDescent="0.3">
      <c r="A130" s="288" t="s">
        <v>454</v>
      </c>
      <c r="B130" s="240" t="s">
        <v>398</v>
      </c>
      <c r="C130" s="227">
        <v>3</v>
      </c>
      <c r="D130" s="227">
        <v>3</v>
      </c>
      <c r="E130" s="73">
        <f>C130*D130</f>
        <v>9</v>
      </c>
      <c r="F130" s="155">
        <f>E130/277*121</f>
        <v>3.9314079422382666</v>
      </c>
      <c r="G130" s="73">
        <v>3</v>
      </c>
    </row>
    <row r="131" spans="1:8" ht="15" customHeight="1" x14ac:dyDescent="0.25">
      <c r="A131" s="288" t="s">
        <v>455</v>
      </c>
      <c r="B131" s="114" t="s">
        <v>412</v>
      </c>
      <c r="C131" s="227">
        <v>2</v>
      </c>
      <c r="D131" s="227">
        <v>2</v>
      </c>
      <c r="E131" s="73">
        <f t="shared" ref="E131" si="17">C131*D131</f>
        <v>4</v>
      </c>
      <c r="F131" s="160">
        <f t="shared" ref="F131" si="18">E131/277*121</f>
        <v>1.7472924187725631</v>
      </c>
      <c r="G131" s="73">
        <v>2</v>
      </c>
      <c r="H131" s="203"/>
    </row>
    <row r="132" spans="1:8" ht="15" customHeight="1" x14ac:dyDescent="0.3">
      <c r="A132" s="288" t="s">
        <v>456</v>
      </c>
      <c r="B132" s="287" t="s">
        <v>413</v>
      </c>
      <c r="C132" s="227">
        <v>2</v>
      </c>
      <c r="D132" s="227">
        <v>2</v>
      </c>
      <c r="E132" s="73">
        <f>C132*D132</f>
        <v>4</v>
      </c>
      <c r="F132" s="160">
        <f>E132/277*121</f>
        <v>1.7472924187725631</v>
      </c>
      <c r="G132" s="73">
        <v>2</v>
      </c>
      <c r="H132" s="203"/>
    </row>
    <row r="133" spans="1:8" ht="15" customHeight="1" x14ac:dyDescent="0.25">
      <c r="A133" s="288" t="s">
        <v>457</v>
      </c>
      <c r="B133" s="114" t="s">
        <v>414</v>
      </c>
      <c r="C133" s="227">
        <v>2</v>
      </c>
      <c r="D133" s="227">
        <v>2</v>
      </c>
      <c r="E133" s="73">
        <f t="shared" ref="E133:E135" si="19">C133*D133</f>
        <v>4</v>
      </c>
      <c r="F133" s="160">
        <f t="shared" ref="F133:F135" si="20">E133/277*121</f>
        <v>1.7472924187725631</v>
      </c>
      <c r="G133" s="73">
        <v>2</v>
      </c>
    </row>
    <row r="134" spans="1:8" ht="15" customHeight="1" x14ac:dyDescent="0.3">
      <c r="A134" s="288" t="s">
        <v>458</v>
      </c>
      <c r="B134" s="287" t="s">
        <v>415</v>
      </c>
      <c r="C134" s="227">
        <v>2</v>
      </c>
      <c r="D134" s="227">
        <v>2</v>
      </c>
      <c r="E134" s="73">
        <f t="shared" si="19"/>
        <v>4</v>
      </c>
      <c r="F134" s="160">
        <f t="shared" si="20"/>
        <v>1.7472924187725631</v>
      </c>
      <c r="G134" s="73">
        <v>2</v>
      </c>
    </row>
    <row r="135" spans="1:8" ht="15" customHeight="1" x14ac:dyDescent="0.25">
      <c r="A135" s="288" t="s">
        <v>459</v>
      </c>
      <c r="B135" s="114" t="s">
        <v>397</v>
      </c>
      <c r="C135" s="227">
        <v>2</v>
      </c>
      <c r="D135" s="227">
        <v>2</v>
      </c>
      <c r="E135" s="73">
        <f t="shared" si="19"/>
        <v>4</v>
      </c>
      <c r="F135" s="160">
        <f t="shared" si="20"/>
        <v>1.7472924187725631</v>
      </c>
      <c r="G135" s="73">
        <v>2</v>
      </c>
    </row>
    <row r="136" spans="1:8" ht="15" customHeight="1" x14ac:dyDescent="0.25">
      <c r="A136" s="159"/>
      <c r="B136" s="101" t="s">
        <v>100</v>
      </c>
      <c r="C136" s="73"/>
      <c r="D136" s="73"/>
      <c r="E136" s="73"/>
      <c r="F136" s="155"/>
      <c r="G136" s="206">
        <f>SUM(G129:G135)</f>
        <v>15</v>
      </c>
    </row>
    <row r="137" spans="1:8" ht="15" customHeight="1" x14ac:dyDescent="0.25">
      <c r="A137" s="159"/>
      <c r="B137" s="101" t="s">
        <v>101</v>
      </c>
      <c r="C137" s="73"/>
      <c r="D137" s="73"/>
      <c r="E137" s="73"/>
      <c r="F137" s="155"/>
      <c r="G137" s="206">
        <f>G136+G86</f>
        <v>144</v>
      </c>
    </row>
    <row r="138" spans="1:8" ht="15" customHeight="1" x14ac:dyDescent="0.25">
      <c r="A138" s="207"/>
      <c r="B138" s="208"/>
      <c r="C138" s="203"/>
      <c r="D138" s="203"/>
      <c r="E138" s="209"/>
    </row>
    <row r="139" spans="1:8" ht="15" customHeight="1" x14ac:dyDescent="0.25">
      <c r="A139" s="96" t="s">
        <v>49</v>
      </c>
      <c r="B139" s="96" t="s">
        <v>244</v>
      </c>
      <c r="C139" s="203"/>
      <c r="D139" s="203"/>
      <c r="E139" s="209"/>
    </row>
    <row r="140" spans="1:8" ht="15" customHeight="1" x14ac:dyDescent="0.25">
      <c r="A140" s="96" t="s">
        <v>50</v>
      </c>
      <c r="B140" s="96" t="s">
        <v>245</v>
      </c>
      <c r="C140" s="203"/>
      <c r="D140" s="203"/>
      <c r="E140" s="209"/>
    </row>
    <row r="141" spans="1:8" ht="15" customHeight="1" x14ac:dyDescent="0.25">
      <c r="A141" s="96" t="s">
        <v>51</v>
      </c>
      <c r="B141" s="96" t="s">
        <v>52</v>
      </c>
      <c r="C141" s="203"/>
      <c r="D141" s="203"/>
      <c r="E141" s="209"/>
    </row>
    <row r="142" spans="1:8" ht="15" customHeight="1" x14ac:dyDescent="0.25">
      <c r="A142" s="96" t="s">
        <v>134</v>
      </c>
      <c r="B142" s="96" t="s">
        <v>138</v>
      </c>
      <c r="C142" s="203"/>
      <c r="D142" s="203"/>
      <c r="E142" s="209"/>
    </row>
    <row r="143" spans="1:8" ht="15" customHeight="1" x14ac:dyDescent="0.25">
      <c r="A143" s="96"/>
      <c r="C143" s="203"/>
      <c r="D143" s="203"/>
      <c r="E143" s="209"/>
    </row>
    <row r="144" spans="1:8" ht="15" customHeight="1" x14ac:dyDescent="0.25">
      <c r="A144" s="285" t="s">
        <v>416</v>
      </c>
      <c r="B144" s="208"/>
      <c r="C144" s="203"/>
      <c r="D144" s="203"/>
      <c r="E144" s="209"/>
    </row>
    <row r="145" spans="1:7" ht="24" customHeight="1" x14ac:dyDescent="0.25">
      <c r="A145" s="207"/>
      <c r="B145" s="208" t="s">
        <v>106</v>
      </c>
      <c r="C145" s="203">
        <f>G86</f>
        <v>129</v>
      </c>
      <c r="D145" s="203" t="s">
        <v>107</v>
      </c>
      <c r="E145" s="209"/>
    </row>
    <row r="146" spans="1:7" ht="24" customHeight="1" x14ac:dyDescent="0.25">
      <c r="A146" s="207"/>
      <c r="B146" s="208" t="s">
        <v>108</v>
      </c>
      <c r="C146" s="203">
        <f>G96</f>
        <v>15</v>
      </c>
      <c r="D146" s="203" t="s">
        <v>107</v>
      </c>
      <c r="E146" s="209"/>
    </row>
    <row r="147" spans="1:7" ht="24" customHeight="1" x14ac:dyDescent="0.25">
      <c r="A147" s="207" t="s">
        <v>112</v>
      </c>
      <c r="B147" s="208"/>
      <c r="C147" s="203"/>
      <c r="D147" s="203"/>
      <c r="E147" s="209"/>
    </row>
    <row r="148" spans="1:7" ht="24" customHeight="1" x14ac:dyDescent="0.25">
      <c r="A148" s="207" t="s">
        <v>109</v>
      </c>
      <c r="B148" s="208"/>
      <c r="C148" s="203"/>
      <c r="D148" s="203"/>
      <c r="E148" s="209"/>
    </row>
    <row r="149" spans="1:7" ht="24" customHeight="1" x14ac:dyDescent="0.25">
      <c r="A149" s="207"/>
      <c r="B149" s="208"/>
      <c r="C149" s="203"/>
      <c r="D149" s="203"/>
      <c r="E149" s="209"/>
    </row>
    <row r="151" spans="1:7" ht="24" customHeight="1" x14ac:dyDescent="0.25">
      <c r="A151" s="210" t="s">
        <v>102</v>
      </c>
      <c r="B151" s="211"/>
      <c r="C151" s="212"/>
      <c r="D151" s="212" t="s">
        <v>92</v>
      </c>
      <c r="E151" s="212"/>
      <c r="F151" s="213"/>
      <c r="G151" s="214"/>
    </row>
    <row r="152" spans="1:7" ht="24" customHeight="1" x14ac:dyDescent="0.25">
      <c r="A152" s="215">
        <v>1</v>
      </c>
      <c r="B152" s="211" t="s">
        <v>103</v>
      </c>
      <c r="C152" s="212"/>
      <c r="D152" s="212" t="s">
        <v>93</v>
      </c>
      <c r="E152" s="212"/>
      <c r="F152" s="213"/>
      <c r="G152" s="214"/>
    </row>
    <row r="153" spans="1:7" ht="24" customHeight="1" x14ac:dyDescent="0.25">
      <c r="A153" s="216">
        <v>2</v>
      </c>
      <c r="B153" s="207" t="s">
        <v>37</v>
      </c>
      <c r="C153" s="212"/>
      <c r="D153" s="212" t="s">
        <v>93</v>
      </c>
      <c r="E153" s="212"/>
      <c r="F153" s="213"/>
      <c r="G153" s="217"/>
    </row>
    <row r="154" spans="1:7" ht="24" customHeight="1" x14ac:dyDescent="0.25">
      <c r="A154" s="216">
        <v>3</v>
      </c>
      <c r="B154" s="207" t="s">
        <v>38</v>
      </c>
      <c r="C154" s="212"/>
      <c r="D154" s="212" t="s">
        <v>93</v>
      </c>
      <c r="E154" s="212"/>
      <c r="F154" s="213"/>
      <c r="G154" s="217"/>
    </row>
    <row r="155" spans="1:7" ht="24" customHeight="1" x14ac:dyDescent="0.25">
      <c r="A155" s="216">
        <v>4</v>
      </c>
      <c r="B155" s="207" t="s">
        <v>39</v>
      </c>
      <c r="C155" s="212"/>
      <c r="D155" s="212" t="s">
        <v>94</v>
      </c>
      <c r="E155" s="212"/>
      <c r="F155" s="213"/>
      <c r="G155" s="217"/>
    </row>
    <row r="156" spans="1:7" ht="24" customHeight="1" x14ac:dyDescent="0.25">
      <c r="A156" s="216">
        <v>5</v>
      </c>
      <c r="B156" s="207" t="s">
        <v>40</v>
      </c>
      <c r="C156" s="212"/>
      <c r="D156" s="212" t="s">
        <v>95</v>
      </c>
      <c r="E156" s="212"/>
      <c r="F156" s="213"/>
      <c r="G156" s="217"/>
    </row>
    <row r="157" spans="1:7" ht="24" customHeight="1" x14ac:dyDescent="0.25">
      <c r="A157" s="216">
        <v>6</v>
      </c>
      <c r="B157" s="207" t="s">
        <v>41</v>
      </c>
      <c r="C157" s="212"/>
      <c r="D157" s="212" t="s">
        <v>96</v>
      </c>
      <c r="E157" s="212"/>
      <c r="F157" s="213"/>
      <c r="G157" s="217"/>
    </row>
    <row r="158" spans="1:7" ht="24" customHeight="1" x14ac:dyDescent="0.25">
      <c r="A158" s="218" t="s">
        <v>104</v>
      </c>
      <c r="B158" s="207"/>
      <c r="C158" s="212"/>
      <c r="D158" s="212"/>
      <c r="E158" s="212"/>
      <c r="F158" s="213"/>
      <c r="G158" s="217"/>
    </row>
    <row r="159" spans="1:7" ht="24" customHeight="1" x14ac:dyDescent="0.25">
      <c r="A159" s="216">
        <v>1</v>
      </c>
      <c r="B159" s="207" t="s">
        <v>47</v>
      </c>
      <c r="C159" s="212"/>
      <c r="D159" s="212" t="s">
        <v>93</v>
      </c>
      <c r="E159" s="212"/>
      <c r="F159" s="213"/>
      <c r="G159" s="217"/>
    </row>
    <row r="160" spans="1:7" ht="24" customHeight="1" x14ac:dyDescent="0.25">
      <c r="A160" s="216">
        <v>2</v>
      </c>
      <c r="B160" s="207" t="s">
        <v>48</v>
      </c>
      <c r="C160" s="212"/>
      <c r="D160" s="212" t="s">
        <v>94</v>
      </c>
      <c r="E160" s="212"/>
      <c r="F160" s="213"/>
      <c r="G160" s="217"/>
    </row>
    <row r="161" spans="1:2" ht="24" customHeight="1" x14ac:dyDescent="0.25">
      <c r="A161" s="219">
        <v>3</v>
      </c>
      <c r="B161" s="96" t="s">
        <v>105</v>
      </c>
    </row>
  </sheetData>
  <mergeCells count="3">
    <mergeCell ref="A1:G1"/>
    <mergeCell ref="A2:G2"/>
    <mergeCell ref="A3:G3"/>
  </mergeCells>
  <phoneticPr fontId="1" type="noConversion"/>
  <pageMargins left="0.70866141732283472" right="0.37" top="0.74803149606299213" bottom="0.74803149606299213" header="0.31496062992125984" footer="0.31496062992125984"/>
  <pageSetup paperSize="9" scale="87" orientation="portrait" r:id="rId1"/>
  <rowBreaks count="2" manualBreakCount="2">
    <brk id="43" max="8" man="1"/>
    <brk id="86" max="8" man="1"/>
  </rowBreaks>
  <colBreaks count="1" manualBreakCount="1">
    <brk id="7" max="141"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view="pageBreakPreview" topLeftCell="A93" zoomScaleNormal="150" zoomScaleSheetLayoutView="100" zoomScalePageLayoutView="150" workbookViewId="0">
      <selection activeCell="C63" sqref="C63"/>
    </sheetView>
  </sheetViews>
  <sheetFormatPr defaultColWidth="10.85546875" defaultRowHeight="16.5" x14ac:dyDescent="0.3"/>
  <cols>
    <col min="1" max="1" width="2.85546875" style="98" customWidth="1"/>
    <col min="2" max="2" width="10.7109375" style="98" customWidth="1"/>
    <col min="3" max="3" width="38.140625" style="98" customWidth="1"/>
    <col min="4" max="4" width="3.85546875" style="98" customWidth="1"/>
    <col min="5" max="11" width="3" style="258" customWidth="1"/>
    <col min="12" max="12" width="3" style="240" customWidth="1"/>
    <col min="13" max="13" width="10.85546875" style="240" customWidth="1"/>
    <col min="14" max="16384" width="10.85546875" style="98"/>
  </cols>
  <sheetData>
    <row r="1" spans="1:13" x14ac:dyDescent="0.3">
      <c r="A1" s="348" t="s">
        <v>308</v>
      </c>
      <c r="B1" s="348"/>
      <c r="C1" s="348"/>
      <c r="D1" s="348"/>
      <c r="E1" s="348"/>
      <c r="F1" s="348"/>
      <c r="G1" s="348"/>
      <c r="H1" s="348"/>
      <c r="I1" s="348"/>
      <c r="J1" s="348"/>
      <c r="K1" s="348"/>
      <c r="L1" s="348"/>
      <c r="M1" s="348"/>
    </row>
    <row r="2" spans="1:13" x14ac:dyDescent="0.3">
      <c r="A2" s="349" t="s">
        <v>306</v>
      </c>
      <c r="B2" s="349"/>
      <c r="C2" s="349"/>
      <c r="D2" s="349"/>
      <c r="E2" s="349"/>
      <c r="F2" s="349"/>
      <c r="G2" s="349"/>
      <c r="H2" s="349"/>
      <c r="I2" s="349"/>
      <c r="J2" s="349"/>
      <c r="K2" s="349"/>
      <c r="L2" s="349"/>
      <c r="M2" s="349"/>
    </row>
    <row r="3" spans="1:13" x14ac:dyDescent="0.3">
      <c r="A3" s="349" t="s">
        <v>307</v>
      </c>
      <c r="B3" s="349"/>
      <c r="C3" s="349"/>
      <c r="D3" s="349"/>
      <c r="E3" s="349"/>
      <c r="F3" s="349"/>
      <c r="G3" s="349"/>
      <c r="H3" s="349"/>
      <c r="I3" s="349"/>
      <c r="J3" s="349"/>
      <c r="K3" s="349"/>
      <c r="L3" s="349"/>
      <c r="M3" s="349"/>
    </row>
    <row r="4" spans="1:13" x14ac:dyDescent="0.3">
      <c r="A4" s="100"/>
      <c r="B4" s="100"/>
      <c r="C4" s="100"/>
      <c r="D4" s="100"/>
      <c r="E4" s="243"/>
      <c r="F4" s="243"/>
      <c r="G4" s="243"/>
      <c r="H4" s="243"/>
      <c r="I4" s="243"/>
      <c r="J4" s="243"/>
      <c r="K4" s="243"/>
      <c r="L4" s="244"/>
      <c r="M4" s="244"/>
    </row>
    <row r="5" spans="1:13" x14ac:dyDescent="0.3">
      <c r="A5" s="351" t="s">
        <v>91</v>
      </c>
      <c r="B5" s="351" t="s">
        <v>121</v>
      </c>
      <c r="C5" s="351" t="s">
        <v>90</v>
      </c>
      <c r="D5" s="351" t="s">
        <v>3</v>
      </c>
      <c r="E5" s="353" t="s">
        <v>92</v>
      </c>
      <c r="F5" s="353"/>
      <c r="G5" s="353"/>
      <c r="H5" s="353"/>
      <c r="I5" s="353"/>
      <c r="J5" s="353"/>
      <c r="K5" s="353"/>
      <c r="L5" s="353"/>
      <c r="M5" s="350" t="s">
        <v>309</v>
      </c>
    </row>
    <row r="6" spans="1:13" x14ac:dyDescent="0.3">
      <c r="A6" s="352"/>
      <c r="B6" s="352"/>
      <c r="C6" s="352"/>
      <c r="D6" s="352"/>
      <c r="E6" s="245" t="s">
        <v>93</v>
      </c>
      <c r="F6" s="245" t="s">
        <v>94</v>
      </c>
      <c r="G6" s="245" t="s">
        <v>95</v>
      </c>
      <c r="H6" s="245" t="s">
        <v>96</v>
      </c>
      <c r="I6" s="245" t="s">
        <v>14</v>
      </c>
      <c r="J6" s="245" t="s">
        <v>97</v>
      </c>
      <c r="K6" s="245" t="s">
        <v>98</v>
      </c>
      <c r="L6" s="221" t="s">
        <v>99</v>
      </c>
      <c r="M6" s="350"/>
    </row>
    <row r="7" spans="1:13" x14ac:dyDescent="0.3">
      <c r="A7" s="246"/>
      <c r="B7" s="246"/>
      <c r="C7" s="247" t="str">
        <f>'4.MATA KULIAH'!B6</f>
        <v>IPTEKS INTI</v>
      </c>
      <c r="D7" s="246"/>
      <c r="E7" s="245"/>
      <c r="F7" s="245"/>
      <c r="G7" s="245"/>
      <c r="H7" s="245"/>
      <c r="I7" s="245"/>
      <c r="J7" s="245"/>
      <c r="K7" s="245"/>
      <c r="L7" s="221"/>
      <c r="M7" s="221"/>
    </row>
    <row r="8" spans="1:13" x14ac:dyDescent="0.3">
      <c r="A8" s="246"/>
      <c r="B8" s="246"/>
      <c r="C8" s="248" t="str">
        <f>'4.MATA KULIAH'!B7</f>
        <v>Matematika</v>
      </c>
      <c r="D8" s="246"/>
      <c r="E8" s="245"/>
      <c r="F8" s="245"/>
      <c r="G8" s="245"/>
      <c r="H8" s="245"/>
      <c r="I8" s="245"/>
      <c r="J8" s="245"/>
      <c r="K8" s="245"/>
      <c r="L8" s="245"/>
      <c r="M8" s="221"/>
    </row>
    <row r="9" spans="1:13" x14ac:dyDescent="0.3">
      <c r="A9" s="249">
        <f>'4.MATA KULIAH'!A8</f>
        <v>1</v>
      </c>
      <c r="B9" s="267" t="s">
        <v>331</v>
      </c>
      <c r="C9" s="250" t="str">
        <f>'4.MATA KULIAH'!B8</f>
        <v>Pengantar Matematika SD</v>
      </c>
      <c r="D9" s="246">
        <f>'4.MATA KULIAH'!G8</f>
        <v>2</v>
      </c>
      <c r="E9" s="245">
        <v>2</v>
      </c>
      <c r="F9" s="245"/>
      <c r="G9" s="245"/>
      <c r="H9" s="245"/>
      <c r="I9" s="245"/>
      <c r="J9" s="245"/>
      <c r="K9" s="245"/>
      <c r="L9" s="245"/>
      <c r="M9" s="221"/>
    </row>
    <row r="10" spans="1:13" x14ac:dyDescent="0.3">
      <c r="A10" s="249">
        <f>1+A9</f>
        <v>2</v>
      </c>
      <c r="B10" s="267" t="s">
        <v>332</v>
      </c>
      <c r="C10" s="250" t="str">
        <f>'4.MATA KULIAH'!B9</f>
        <v>Matematika Lanjut SD</v>
      </c>
      <c r="D10" s="246">
        <v>3</v>
      </c>
      <c r="E10" s="245"/>
      <c r="F10" s="245">
        <v>3</v>
      </c>
      <c r="G10" s="245"/>
      <c r="H10" s="245"/>
      <c r="I10" s="245"/>
      <c r="J10" s="245"/>
      <c r="K10" s="245"/>
      <c r="L10" s="245"/>
      <c r="M10" s="221"/>
    </row>
    <row r="11" spans="1:13" x14ac:dyDescent="0.3">
      <c r="A11" s="249">
        <f t="shared" ref="A11:A13" si="0">1+A10</f>
        <v>3</v>
      </c>
      <c r="B11" s="267" t="s">
        <v>333</v>
      </c>
      <c r="C11" s="250" t="str">
        <f>'4.MATA KULIAH'!B10</f>
        <v>Geometri dan Pengukuran SD</v>
      </c>
      <c r="D11" s="246">
        <f>'4.MATA KULIAH'!G9</f>
        <v>3</v>
      </c>
      <c r="E11" s="245"/>
      <c r="F11" s="245"/>
      <c r="G11" s="245">
        <v>3</v>
      </c>
      <c r="H11" s="245"/>
      <c r="I11" s="245"/>
      <c r="J11" s="245"/>
      <c r="K11" s="245"/>
      <c r="L11" s="245"/>
      <c r="M11" s="221"/>
    </row>
    <row r="12" spans="1:13" x14ac:dyDescent="0.3">
      <c r="A12" s="249">
        <f t="shared" si="0"/>
        <v>4</v>
      </c>
      <c r="B12" s="267" t="s">
        <v>334</v>
      </c>
      <c r="C12" s="250" t="str">
        <f>'4.MATA KULIAH'!B11</f>
        <v>Model Pembelajaran Matematika SD</v>
      </c>
      <c r="D12" s="246">
        <f>'4.MATA KULIAH'!G10</f>
        <v>3</v>
      </c>
      <c r="E12" s="245"/>
      <c r="F12" s="245"/>
      <c r="G12" s="245"/>
      <c r="H12" s="245">
        <v>3</v>
      </c>
      <c r="I12" s="245"/>
      <c r="J12" s="245"/>
      <c r="K12" s="245"/>
      <c r="L12" s="245"/>
      <c r="M12" s="221"/>
    </row>
    <row r="13" spans="1:13" x14ac:dyDescent="0.3">
      <c r="A13" s="249">
        <f t="shared" si="0"/>
        <v>5</v>
      </c>
      <c r="B13" s="267" t="s">
        <v>335</v>
      </c>
      <c r="C13" s="250" t="str">
        <f>'4.MATA KULIAH'!B12</f>
        <v>Logika</v>
      </c>
      <c r="D13" s="246">
        <f>'4.MATA KULIAH'!G12</f>
        <v>2</v>
      </c>
      <c r="E13" s="245">
        <v>2</v>
      </c>
      <c r="F13" s="245"/>
      <c r="G13" s="245"/>
      <c r="H13" s="245"/>
      <c r="I13" s="245"/>
      <c r="J13" s="245"/>
      <c r="K13" s="245"/>
      <c r="L13" s="245"/>
      <c r="M13" s="221"/>
    </row>
    <row r="14" spans="1:13" x14ac:dyDescent="0.3">
      <c r="A14" s="249"/>
      <c r="B14" s="267"/>
      <c r="C14" s="248" t="str">
        <f>'4.MATA KULIAH'!B13</f>
        <v>IPA</v>
      </c>
      <c r="D14" s="246"/>
      <c r="E14" s="245"/>
      <c r="F14" s="245"/>
      <c r="G14" s="245"/>
      <c r="H14" s="245"/>
      <c r="I14" s="245"/>
      <c r="J14" s="245"/>
      <c r="K14" s="245"/>
      <c r="L14" s="245"/>
      <c r="M14" s="221"/>
    </row>
    <row r="15" spans="1:13" x14ac:dyDescent="0.3">
      <c r="A15" s="249">
        <f>'4.MATA KULIAH'!A14</f>
        <v>6</v>
      </c>
      <c r="B15" s="267" t="s">
        <v>336</v>
      </c>
      <c r="C15" s="250" t="str">
        <f>'4.MATA KULIAH'!B14</f>
        <v>IPA Biologi SD</v>
      </c>
      <c r="D15" s="246">
        <f>'4.MATA KULIAH'!G14</f>
        <v>3</v>
      </c>
      <c r="E15" s="245">
        <v>3</v>
      </c>
      <c r="F15" s="245"/>
      <c r="G15" s="245"/>
      <c r="H15" s="245"/>
      <c r="I15" s="245"/>
      <c r="J15" s="245"/>
      <c r="K15" s="245"/>
      <c r="L15" s="245"/>
      <c r="M15" s="221"/>
    </row>
    <row r="16" spans="1:13" x14ac:dyDescent="0.3">
      <c r="A16" s="249">
        <f>'4.MATA KULIAH'!A15</f>
        <v>7</v>
      </c>
      <c r="B16" s="267" t="s">
        <v>337</v>
      </c>
      <c r="C16" s="250" t="str">
        <f>'4.MATA KULIAH'!B15</f>
        <v>IPA Fisika SD</v>
      </c>
      <c r="D16" s="246">
        <f>'4.MATA KULIAH'!G15</f>
        <v>3</v>
      </c>
      <c r="E16" s="245"/>
      <c r="F16" s="245">
        <v>3</v>
      </c>
      <c r="G16" s="245"/>
      <c r="H16" s="245"/>
      <c r="I16" s="245"/>
      <c r="J16" s="245"/>
      <c r="K16" s="245"/>
      <c r="L16" s="245"/>
      <c r="M16" s="221"/>
    </row>
    <row r="17" spans="1:13" x14ac:dyDescent="0.3">
      <c r="A17" s="249">
        <f>'4.MATA KULIAH'!A16</f>
        <v>8</v>
      </c>
      <c r="B17" s="267" t="s">
        <v>338</v>
      </c>
      <c r="C17" s="250" t="str">
        <f>'4.MATA KULIAH'!B16</f>
        <v>IPA Biologi Eksperimental SD***</v>
      </c>
      <c r="D17" s="246">
        <f>'4.MATA KULIAH'!G16</f>
        <v>2</v>
      </c>
      <c r="E17" s="245"/>
      <c r="F17" s="245">
        <v>2</v>
      </c>
      <c r="G17" s="245"/>
      <c r="H17" s="245"/>
      <c r="I17" s="245"/>
      <c r="J17" s="245"/>
      <c r="K17" s="245"/>
      <c r="L17" s="245"/>
      <c r="M17" s="221"/>
    </row>
    <row r="18" spans="1:13" x14ac:dyDescent="0.3">
      <c r="A18" s="249">
        <f>'4.MATA KULIAH'!A17</f>
        <v>9</v>
      </c>
      <c r="B18" s="267" t="s">
        <v>339</v>
      </c>
      <c r="C18" s="250" t="str">
        <f>'4.MATA KULIAH'!B17</f>
        <v>IPA Fisika Eksperimental SD***</v>
      </c>
      <c r="D18" s="246">
        <f>'4.MATA KULIAH'!G17</f>
        <v>2</v>
      </c>
      <c r="E18" s="245"/>
      <c r="F18" s="245"/>
      <c r="G18" s="245">
        <v>2</v>
      </c>
      <c r="H18" s="245"/>
      <c r="I18" s="245"/>
      <c r="J18" s="245"/>
      <c r="K18" s="245"/>
      <c r="L18" s="245"/>
      <c r="M18" s="221"/>
    </row>
    <row r="19" spans="1:13" x14ac:dyDescent="0.3">
      <c r="A19" s="249"/>
      <c r="B19" s="267"/>
      <c r="C19" s="248" t="str">
        <f>'4.MATA KULIAH'!B18</f>
        <v>Bahasa &amp; Sastra Indonesia</v>
      </c>
      <c r="D19" s="246"/>
      <c r="E19" s="245"/>
      <c r="F19" s="245"/>
      <c r="G19" s="245"/>
      <c r="H19" s="245"/>
      <c r="I19" s="245"/>
      <c r="J19" s="245"/>
      <c r="K19" s="245"/>
      <c r="L19" s="245"/>
      <c r="M19" s="221"/>
    </row>
    <row r="20" spans="1:13" x14ac:dyDescent="0.3">
      <c r="A20" s="249">
        <f>'4.MATA KULIAH'!A19</f>
        <v>10</v>
      </c>
      <c r="B20" s="267" t="s">
        <v>340</v>
      </c>
      <c r="C20" s="250" t="str">
        <f>'4.MATA KULIAH'!B19</f>
        <v>Bahasa Indonesia*</v>
      </c>
      <c r="D20" s="246">
        <f>'4.MATA KULIAH'!G19</f>
        <v>3</v>
      </c>
      <c r="E20" s="245"/>
      <c r="F20" s="245">
        <v>3</v>
      </c>
      <c r="G20" s="245"/>
      <c r="H20" s="245"/>
      <c r="I20" s="245"/>
      <c r="J20" s="245"/>
      <c r="K20" s="245"/>
      <c r="L20" s="245"/>
      <c r="M20" s="221"/>
    </row>
    <row r="21" spans="1:13" x14ac:dyDescent="0.3">
      <c r="A21" s="249">
        <f>'4.MATA KULIAH'!A20</f>
        <v>11</v>
      </c>
      <c r="B21" s="267" t="s">
        <v>341</v>
      </c>
      <c r="C21" s="250" t="str">
        <f>'4.MATA KULIAH'!B20</f>
        <v>Keterampilan Bahasa Indonesia Kelas Awal</v>
      </c>
      <c r="D21" s="246">
        <f>'4.MATA KULIAH'!G20</f>
        <v>3</v>
      </c>
      <c r="E21" s="245">
        <v>3</v>
      </c>
      <c r="F21" s="245"/>
      <c r="G21" s="245"/>
      <c r="H21" s="245"/>
      <c r="I21" s="245"/>
      <c r="J21" s="245"/>
      <c r="K21" s="245"/>
      <c r="L21" s="245"/>
      <c r="M21" s="221"/>
    </row>
    <row r="22" spans="1:13" x14ac:dyDescent="0.3">
      <c r="A22" s="249">
        <f>'4.MATA KULIAH'!A21</f>
        <v>12</v>
      </c>
      <c r="B22" s="267" t="s">
        <v>342</v>
      </c>
      <c r="C22" s="250" t="str">
        <f>'4.MATA KULIAH'!B21</f>
        <v>Keterampilan Bahasa Indonesia Kelas Lanjut</v>
      </c>
      <c r="D22" s="246">
        <f>'4.MATA KULIAH'!G21</f>
        <v>3</v>
      </c>
      <c r="E22" s="245"/>
      <c r="F22" s="245">
        <v>3</v>
      </c>
      <c r="G22" s="245"/>
      <c r="H22" s="245"/>
      <c r="I22" s="245"/>
      <c r="J22" s="245"/>
      <c r="K22" s="245"/>
      <c r="L22" s="245"/>
      <c r="M22" s="221"/>
    </row>
    <row r="23" spans="1:13" x14ac:dyDescent="0.3">
      <c r="A23" s="249">
        <f>'4.MATA KULIAH'!A22</f>
        <v>13</v>
      </c>
      <c r="B23" s="267" t="s">
        <v>343</v>
      </c>
      <c r="C23" s="250" t="str">
        <f>'4.MATA KULIAH'!B22</f>
        <v>Apresiasi Sastra Anak</v>
      </c>
      <c r="D23" s="246">
        <f>'4.MATA KULIAH'!G22</f>
        <v>2</v>
      </c>
      <c r="E23" s="245"/>
      <c r="F23" s="245"/>
      <c r="G23" s="245">
        <v>2</v>
      </c>
      <c r="H23" s="245"/>
      <c r="I23" s="245"/>
      <c r="J23" s="245"/>
      <c r="K23" s="245"/>
      <c r="L23" s="245"/>
      <c r="M23" s="221"/>
    </row>
    <row r="24" spans="1:13" x14ac:dyDescent="0.3">
      <c r="A24" s="249"/>
      <c r="B24" s="267"/>
      <c r="C24" s="248" t="str">
        <f>'4.MATA KULIAH'!B23</f>
        <v>IPS</v>
      </c>
      <c r="D24" s="246"/>
      <c r="E24" s="245"/>
      <c r="F24" s="245"/>
      <c r="G24" s="245"/>
      <c r="H24" s="245"/>
      <c r="I24" s="245"/>
      <c r="J24" s="245"/>
      <c r="K24" s="245"/>
      <c r="L24" s="245"/>
      <c r="M24" s="221"/>
    </row>
    <row r="25" spans="1:13" x14ac:dyDescent="0.3">
      <c r="A25" s="249">
        <f>'4.MATA KULIAH'!A24</f>
        <v>14</v>
      </c>
      <c r="B25" s="267" t="s">
        <v>344</v>
      </c>
      <c r="C25" s="250" t="str">
        <f>'4.MATA KULIAH'!B24</f>
        <v>IPS SD</v>
      </c>
      <c r="D25" s="246">
        <f>'4.MATA KULIAH'!G24</f>
        <v>3</v>
      </c>
      <c r="E25" s="245"/>
      <c r="F25" s="245">
        <v>3</v>
      </c>
      <c r="G25" s="245"/>
      <c r="H25" s="245"/>
      <c r="I25" s="245"/>
      <c r="J25" s="245"/>
      <c r="K25" s="245"/>
      <c r="L25" s="245"/>
      <c r="M25" s="221"/>
    </row>
    <row r="26" spans="1:13" x14ac:dyDescent="0.3">
      <c r="A26" s="249"/>
      <c r="B26" s="267"/>
      <c r="C26" s="248" t="str">
        <f>'4.MATA KULIAH'!B25</f>
        <v>Pancasila &amp; Kewarganeraan</v>
      </c>
      <c r="D26" s="246"/>
      <c r="E26" s="245"/>
      <c r="F26" s="245"/>
      <c r="G26" s="245"/>
      <c r="H26" s="245"/>
      <c r="I26" s="245"/>
      <c r="J26" s="245"/>
      <c r="K26" s="245"/>
      <c r="L26" s="245"/>
      <c r="M26" s="221"/>
    </row>
    <row r="27" spans="1:13" x14ac:dyDescent="0.3">
      <c r="A27" s="249">
        <f>'4.MATA KULIAH'!A26</f>
        <v>15</v>
      </c>
      <c r="B27" s="267" t="s">
        <v>345</v>
      </c>
      <c r="C27" s="250" t="str">
        <f>'4.MATA KULIAH'!B26</f>
        <v>PPKn SD</v>
      </c>
      <c r="D27" s="246">
        <f>'4.MATA KULIAH'!G26</f>
        <v>2</v>
      </c>
      <c r="E27" s="245"/>
      <c r="F27" s="245"/>
      <c r="G27" s="245">
        <v>2</v>
      </c>
      <c r="H27" s="245"/>
      <c r="I27" s="245"/>
      <c r="J27" s="245"/>
      <c r="K27" s="245"/>
      <c r="L27" s="245"/>
      <c r="M27" s="221"/>
    </row>
    <row r="28" spans="1:13" x14ac:dyDescent="0.3">
      <c r="A28" s="249">
        <f>'4.MATA KULIAH'!A27</f>
        <v>16</v>
      </c>
      <c r="B28" s="267" t="s">
        <v>346</v>
      </c>
      <c r="C28" s="250" t="str">
        <f>'4.MATA KULIAH'!B27</f>
        <v>Pancasila*</v>
      </c>
      <c r="D28" s="246">
        <f>'4.MATA KULIAH'!G27</f>
        <v>2</v>
      </c>
      <c r="E28" s="245"/>
      <c r="F28" s="245"/>
      <c r="G28" s="245"/>
      <c r="H28" s="245">
        <v>2</v>
      </c>
      <c r="I28" s="245"/>
      <c r="J28" s="245"/>
      <c r="K28" s="245"/>
      <c r="L28" s="245"/>
      <c r="M28" s="221"/>
    </row>
    <row r="29" spans="1:13" x14ac:dyDescent="0.3">
      <c r="A29" s="249">
        <f>'4.MATA KULIAH'!A28</f>
        <v>17</v>
      </c>
      <c r="B29" s="267" t="s">
        <v>347</v>
      </c>
      <c r="C29" s="250" t="str">
        <f>'4.MATA KULIAH'!B28</f>
        <v>Pendidikan Kewarganegaraan (Kewiraan)*</v>
      </c>
      <c r="D29" s="246">
        <f>'4.MATA KULIAH'!G28</f>
        <v>2</v>
      </c>
      <c r="E29" s="245"/>
      <c r="F29" s="245"/>
      <c r="G29" s="245"/>
      <c r="H29" s="245"/>
      <c r="I29" s="245"/>
      <c r="J29" s="245"/>
      <c r="K29" s="245">
        <v>2</v>
      </c>
      <c r="L29" s="245"/>
      <c r="M29" s="221"/>
    </row>
    <row r="30" spans="1:13" x14ac:dyDescent="0.3">
      <c r="A30" s="249">
        <f>'4.MATA KULIAH'!A29</f>
        <v>18</v>
      </c>
      <c r="B30" s="267" t="s">
        <v>348</v>
      </c>
      <c r="C30" s="250" t="str">
        <f>'4.MATA KULIAH'!B29</f>
        <v>Teologi Moral/Filsafat Moral*</v>
      </c>
      <c r="D30" s="246">
        <f>'4.MATA KULIAH'!G29</f>
        <v>2</v>
      </c>
      <c r="E30" s="245"/>
      <c r="F30" s="245"/>
      <c r="G30" s="245">
        <v>2</v>
      </c>
      <c r="H30" s="245"/>
      <c r="I30" s="245"/>
      <c r="J30" s="245"/>
      <c r="K30" s="245"/>
      <c r="L30" s="245"/>
      <c r="M30" s="221"/>
    </row>
    <row r="31" spans="1:13" x14ac:dyDescent="0.3">
      <c r="A31" s="249"/>
      <c r="B31" s="267"/>
      <c r="C31" s="248" t="str">
        <f>'4.MATA KULIAH'!B30</f>
        <v>Sosiologi dan Antropologi Pendidikan</v>
      </c>
      <c r="D31" s="246"/>
      <c r="E31" s="245"/>
      <c r="F31" s="245"/>
      <c r="G31" s="245"/>
      <c r="H31" s="245"/>
      <c r="I31" s="245"/>
      <c r="J31" s="245"/>
      <c r="K31" s="245"/>
      <c r="L31" s="245"/>
      <c r="M31" s="221"/>
    </row>
    <row r="32" spans="1:13" x14ac:dyDescent="0.3">
      <c r="A32" s="249"/>
      <c r="B32" s="267"/>
      <c r="C32" s="248" t="str">
        <f>'4.MATA KULIAH'!B31</f>
        <v xml:space="preserve">Ilmu Pendidikan </v>
      </c>
      <c r="D32" s="246"/>
      <c r="E32" s="245"/>
      <c r="F32" s="245"/>
      <c r="G32" s="245"/>
      <c r="H32" s="245"/>
      <c r="I32" s="245"/>
      <c r="J32" s="245"/>
      <c r="K32" s="245"/>
      <c r="L32" s="245"/>
      <c r="M32" s="221"/>
    </row>
    <row r="33" spans="1:13" x14ac:dyDescent="0.3">
      <c r="A33" s="249">
        <f>'4.MATA KULIAH'!A32</f>
        <v>19</v>
      </c>
      <c r="B33" s="267" t="s">
        <v>361</v>
      </c>
      <c r="C33" s="251" t="str">
        <f>'4.MATA KULIAH'!B32</f>
        <v>Pengantar Pendidikan**</v>
      </c>
      <c r="D33" s="246">
        <f>'4.MATA KULIAH'!G32</f>
        <v>2</v>
      </c>
      <c r="E33" s="245"/>
      <c r="F33" s="245">
        <v>2</v>
      </c>
      <c r="G33" s="245"/>
      <c r="H33" s="245"/>
      <c r="I33" s="245"/>
      <c r="J33" s="245"/>
      <c r="K33" s="245"/>
      <c r="L33" s="245"/>
      <c r="M33" s="221"/>
    </row>
    <row r="34" spans="1:13" x14ac:dyDescent="0.3">
      <c r="A34" s="249"/>
      <c r="B34" s="267"/>
      <c r="C34" s="247" t="str">
        <f>'4.MATA KULIAH'!B33</f>
        <v>IPTEKS LANDASAN</v>
      </c>
      <c r="D34" s="246"/>
      <c r="E34" s="245"/>
      <c r="F34" s="245"/>
      <c r="G34" s="245"/>
      <c r="H34" s="245"/>
      <c r="I34" s="245"/>
      <c r="J34" s="245"/>
      <c r="K34" s="245"/>
      <c r="L34" s="245"/>
      <c r="M34" s="221"/>
    </row>
    <row r="35" spans="1:13" x14ac:dyDescent="0.3">
      <c r="A35" s="249"/>
      <c r="B35" s="267"/>
      <c r="C35" s="248" t="str">
        <f>'4.MATA KULIAH'!B34</f>
        <v>Filsafat Pendidikan</v>
      </c>
      <c r="D35" s="246"/>
      <c r="E35" s="245"/>
      <c r="F35" s="245"/>
      <c r="G35" s="245"/>
      <c r="H35" s="245"/>
      <c r="I35" s="245"/>
      <c r="J35" s="245"/>
      <c r="K35" s="245"/>
      <c r="L35" s="245"/>
      <c r="M35" s="221"/>
    </row>
    <row r="36" spans="1:13" x14ac:dyDescent="0.3">
      <c r="A36" s="249">
        <f>'4.MATA KULIAH'!A35</f>
        <v>20</v>
      </c>
      <c r="B36" s="267" t="s">
        <v>362</v>
      </c>
      <c r="C36" s="251" t="str">
        <f>'4.MATA KULIAH'!B35</f>
        <v>Pendidikan Agama*</v>
      </c>
      <c r="D36" s="246">
        <f>'4.MATA KULIAH'!G35</f>
        <v>2</v>
      </c>
      <c r="E36" s="245"/>
      <c r="F36" s="245">
        <v>2</v>
      </c>
      <c r="G36" s="245"/>
      <c r="H36" s="245"/>
      <c r="I36" s="245"/>
      <c r="J36" s="245"/>
      <c r="K36" s="245"/>
      <c r="L36" s="245"/>
      <c r="M36" s="221"/>
    </row>
    <row r="37" spans="1:13" x14ac:dyDescent="0.3">
      <c r="A37" s="249">
        <f>'4.MATA KULIAH'!A36</f>
        <v>21</v>
      </c>
      <c r="B37" s="267" t="s">
        <v>363</v>
      </c>
      <c r="C37" s="251" t="str">
        <f>'4.MATA KULIAH'!B36</f>
        <v>Pendidikan Religiositas Anak</v>
      </c>
      <c r="D37" s="246">
        <f>'4.MATA KULIAH'!G36</f>
        <v>2</v>
      </c>
      <c r="E37" s="245"/>
      <c r="F37" s="245"/>
      <c r="G37" s="245">
        <v>2</v>
      </c>
      <c r="H37" s="245"/>
      <c r="I37" s="245"/>
      <c r="J37" s="245"/>
      <c r="K37" s="245"/>
      <c r="L37" s="245"/>
      <c r="M37" s="221"/>
    </row>
    <row r="38" spans="1:13" x14ac:dyDescent="0.3">
      <c r="A38" s="249"/>
      <c r="B38" s="267"/>
      <c r="C38" s="248" t="str">
        <f>'4.MATA KULIAH'!B37</f>
        <v>Psikologi</v>
      </c>
      <c r="D38" s="246"/>
      <c r="E38" s="245"/>
      <c r="F38" s="245"/>
      <c r="G38" s="245"/>
      <c r="H38" s="245"/>
      <c r="I38" s="245"/>
      <c r="J38" s="245"/>
      <c r="K38" s="245"/>
      <c r="L38" s="245"/>
      <c r="M38" s="221"/>
    </row>
    <row r="39" spans="1:13" x14ac:dyDescent="0.3">
      <c r="A39" s="249">
        <f>'4.MATA KULIAH'!A38</f>
        <v>22</v>
      </c>
      <c r="B39" s="267" t="s">
        <v>365</v>
      </c>
      <c r="C39" s="251" t="str">
        <f>'4.MATA KULIAH'!B38</f>
        <v>Psikologi Belajar dan Pembelajaran**</v>
      </c>
      <c r="D39" s="246">
        <f>'4.MATA KULIAH'!G38</f>
        <v>2</v>
      </c>
      <c r="E39" s="245"/>
      <c r="F39" s="245"/>
      <c r="G39" s="245"/>
      <c r="H39" s="245">
        <v>2</v>
      </c>
      <c r="I39" s="245"/>
      <c r="J39" s="245"/>
      <c r="K39" s="245"/>
      <c r="L39" s="245"/>
      <c r="M39" s="221"/>
    </row>
    <row r="40" spans="1:13" x14ac:dyDescent="0.3">
      <c r="A40" s="249">
        <f>'4.MATA KULIAH'!A39</f>
        <v>23</v>
      </c>
      <c r="B40" s="267" t="s">
        <v>367</v>
      </c>
      <c r="C40" s="251" t="str">
        <f>'4.MATA KULIAH'!B39</f>
        <v>Psikologi Perkembangan Anak</v>
      </c>
      <c r="D40" s="246">
        <f>'4.MATA KULIAH'!G39</f>
        <v>2</v>
      </c>
      <c r="E40" s="245">
        <v>2</v>
      </c>
      <c r="F40" s="245"/>
      <c r="G40" s="245"/>
      <c r="H40" s="245"/>
      <c r="I40" s="245"/>
      <c r="J40" s="245"/>
      <c r="K40" s="245"/>
      <c r="L40" s="245"/>
      <c r="M40" s="221"/>
    </row>
    <row r="41" spans="1:13" x14ac:dyDescent="0.3">
      <c r="A41" s="249">
        <f>1+A40</f>
        <v>24</v>
      </c>
      <c r="B41" s="267" t="s">
        <v>368</v>
      </c>
      <c r="C41" s="251" t="str">
        <f>'4.MATA KULIAH'!B40</f>
        <v>Pendidikan Anak Berkebutuhan Khusus</v>
      </c>
      <c r="D41" s="246">
        <f>'4.MATA KULIAH'!G40</f>
        <v>2</v>
      </c>
      <c r="E41" s="254"/>
      <c r="F41" s="254"/>
      <c r="G41" s="245"/>
      <c r="H41" s="245">
        <v>2</v>
      </c>
      <c r="I41" s="254"/>
      <c r="J41" s="254"/>
      <c r="K41" s="254"/>
      <c r="L41" s="254"/>
      <c r="M41" s="220"/>
    </row>
    <row r="42" spans="1:13" x14ac:dyDescent="0.3">
      <c r="A42" s="249"/>
      <c r="B42" s="267"/>
      <c r="C42" s="248" t="str">
        <f>'4.MATA KULIAH'!B41</f>
        <v>Pengembangan Kurikulum</v>
      </c>
      <c r="D42" s="246"/>
      <c r="E42" s="245"/>
      <c r="F42" s="245"/>
      <c r="G42" s="245"/>
      <c r="H42" s="245"/>
      <c r="I42" s="245"/>
      <c r="J42" s="245"/>
      <c r="K42" s="245"/>
      <c r="L42" s="245"/>
      <c r="M42" s="221"/>
    </row>
    <row r="43" spans="1:13" x14ac:dyDescent="0.3">
      <c r="A43" s="249">
        <f>1+A41</f>
        <v>25</v>
      </c>
      <c r="B43" s="267" t="s">
        <v>369</v>
      </c>
      <c r="C43" s="252" t="str">
        <f>'4.MATA KULIAH'!B42</f>
        <v>Pengembangan Kurikulum dan Pembelajaran</v>
      </c>
      <c r="D43" s="246">
        <v>2</v>
      </c>
      <c r="E43" s="245"/>
      <c r="F43" s="245"/>
      <c r="G43" s="245"/>
      <c r="H43" s="245"/>
      <c r="I43" s="245">
        <v>2</v>
      </c>
      <c r="J43" s="245"/>
      <c r="K43" s="245"/>
      <c r="L43" s="245"/>
      <c r="M43" s="221"/>
    </row>
    <row r="44" spans="1:13" x14ac:dyDescent="0.3">
      <c r="A44" s="253">
        <f>1+A43</f>
        <v>26</v>
      </c>
      <c r="B44" s="267" t="s">
        <v>370</v>
      </c>
      <c r="C44" s="251" t="str">
        <f>'4.MATA KULIAH'!B43</f>
        <v>Pengantar Komparasi Kurikulum</v>
      </c>
      <c r="D44" s="246">
        <f>'4.MATA KULIAH'!G43</f>
        <v>3</v>
      </c>
      <c r="E44" s="245"/>
      <c r="F44" s="245"/>
      <c r="G44" s="245"/>
      <c r="H44" s="245">
        <v>3</v>
      </c>
      <c r="I44" s="245"/>
      <c r="J44" s="245"/>
      <c r="K44" s="245"/>
      <c r="L44" s="245"/>
      <c r="M44" s="221"/>
    </row>
    <row r="45" spans="1:13" x14ac:dyDescent="0.3">
      <c r="A45" s="99"/>
      <c r="B45" s="267"/>
      <c r="C45" s="248" t="str">
        <f>'4.MATA KULIAH'!B44</f>
        <v>Pengembangan Bahan Ajar</v>
      </c>
      <c r="D45" s="246"/>
      <c r="E45" s="245"/>
      <c r="F45" s="245"/>
      <c r="G45" s="254"/>
      <c r="H45" s="254"/>
      <c r="I45" s="245"/>
      <c r="J45" s="245"/>
      <c r="K45" s="245"/>
      <c r="L45" s="245"/>
      <c r="M45" s="221"/>
    </row>
    <row r="46" spans="1:13" x14ac:dyDescent="0.3">
      <c r="A46" s="249">
        <f>1+A44</f>
        <v>27</v>
      </c>
      <c r="B46" s="267" t="s">
        <v>366</v>
      </c>
      <c r="C46" s="250" t="str">
        <f>'4.MATA KULIAH'!B45</f>
        <v>Pembelajaran Terpadu Kelas Awal</v>
      </c>
      <c r="D46" s="246">
        <f>'4.MATA KULIAH'!G45</f>
        <v>3</v>
      </c>
      <c r="E46" s="245"/>
      <c r="F46" s="245"/>
      <c r="G46" s="245"/>
      <c r="H46" s="245"/>
      <c r="I46" s="245">
        <v>3</v>
      </c>
      <c r="J46" s="245"/>
      <c r="K46" s="245"/>
      <c r="L46" s="245"/>
      <c r="M46" s="221"/>
    </row>
    <row r="47" spans="1:13" x14ac:dyDescent="0.3">
      <c r="A47" s="249">
        <f>1+A46</f>
        <v>28</v>
      </c>
      <c r="B47" s="267" t="s">
        <v>371</v>
      </c>
      <c r="C47" s="250" t="str">
        <f>'4.MATA KULIAH'!B46</f>
        <v>Pembelajaran Terpadu Kelas Lanjut</v>
      </c>
      <c r="D47" s="246">
        <f>'4.MATA KULIAH'!G46</f>
        <v>3</v>
      </c>
      <c r="E47" s="245"/>
      <c r="F47" s="245"/>
      <c r="G47" s="245"/>
      <c r="H47" s="245"/>
      <c r="I47" s="245"/>
      <c r="J47" s="245">
        <v>3</v>
      </c>
      <c r="K47" s="245"/>
      <c r="L47" s="245"/>
      <c r="M47" s="221"/>
    </row>
    <row r="48" spans="1:13" x14ac:dyDescent="0.3">
      <c r="A48" s="249"/>
      <c r="B48" s="267"/>
      <c r="C48" s="248" t="str">
        <f>'4.MATA KULIAH'!B47</f>
        <v>Strategi Pembelajaran</v>
      </c>
      <c r="D48" s="246"/>
      <c r="E48" s="245"/>
      <c r="F48" s="245"/>
      <c r="G48" s="245"/>
      <c r="H48" s="245"/>
      <c r="I48" s="245"/>
      <c r="J48" s="245"/>
      <c r="K48" s="245"/>
      <c r="L48" s="245"/>
      <c r="M48" s="221"/>
    </row>
    <row r="49" spans="1:13" x14ac:dyDescent="0.3">
      <c r="A49" s="249">
        <f>1+A47</f>
        <v>29</v>
      </c>
      <c r="B49" s="267" t="s">
        <v>349</v>
      </c>
      <c r="C49" s="250" t="str">
        <f>'4.MATA KULIAH'!B48</f>
        <v xml:space="preserve">Bimbingan Pramuka </v>
      </c>
      <c r="D49" s="246">
        <f>'4.MATA KULIAH'!G48</f>
        <v>1</v>
      </c>
      <c r="E49" s="245"/>
      <c r="F49" s="245">
        <v>1</v>
      </c>
      <c r="G49" s="245"/>
      <c r="H49" s="245"/>
      <c r="I49" s="245"/>
      <c r="J49" s="245"/>
      <c r="K49" s="245"/>
      <c r="L49" s="245"/>
      <c r="M49" s="221"/>
    </row>
    <row r="50" spans="1:13" x14ac:dyDescent="0.3">
      <c r="A50" s="249">
        <f>1+A49</f>
        <v>30</v>
      </c>
      <c r="B50" s="267" t="s">
        <v>350</v>
      </c>
      <c r="C50" s="251" t="str">
        <f>'4.MATA KULIAH'!B49</f>
        <v>Pengenalan Lapangan Persekolahan 1 (PLP 1)</v>
      </c>
      <c r="D50" s="246">
        <f>'4.MATA KULIAH'!G49</f>
        <v>1</v>
      </c>
      <c r="E50" s="245"/>
      <c r="F50" s="245"/>
      <c r="G50" s="245"/>
      <c r="H50" s="245"/>
      <c r="I50" s="245">
        <v>1</v>
      </c>
      <c r="J50" s="245"/>
      <c r="K50" s="245"/>
      <c r="L50" s="245"/>
      <c r="M50" s="221"/>
    </row>
    <row r="51" spans="1:13" x14ac:dyDescent="0.3">
      <c r="A51" s="249">
        <f t="shared" ref="A51:A52" si="1">1+A50</f>
        <v>31</v>
      </c>
      <c r="B51" s="267" t="s">
        <v>351</v>
      </c>
      <c r="C51" s="251" t="str">
        <f>'4.MATA KULIAH'!B50</f>
        <v>Keterampilan Dasar Mengajar ***</v>
      </c>
      <c r="D51" s="246">
        <f>'4.MATA KULIAH'!G50</f>
        <v>2</v>
      </c>
      <c r="E51" s="245"/>
      <c r="F51" s="245"/>
      <c r="G51" s="245"/>
      <c r="H51" s="245"/>
      <c r="I51" s="245"/>
      <c r="J51" s="245">
        <v>2</v>
      </c>
      <c r="K51" s="245"/>
      <c r="L51" s="245"/>
      <c r="M51" s="221"/>
    </row>
    <row r="52" spans="1:13" x14ac:dyDescent="0.3">
      <c r="A52" s="249">
        <f t="shared" si="1"/>
        <v>32</v>
      </c>
      <c r="B52" s="267" t="s">
        <v>352</v>
      </c>
      <c r="C52" s="251" t="str">
        <f>'4.MATA KULIAH'!B51</f>
        <v>Pengenalan Lapangan Persekolahan 3 (PLP 3)</v>
      </c>
      <c r="D52" s="246">
        <f>'4.MATA KULIAH'!G51</f>
        <v>3</v>
      </c>
      <c r="E52" s="245"/>
      <c r="F52" s="245"/>
      <c r="G52" s="245"/>
      <c r="H52" s="245"/>
      <c r="I52" s="245"/>
      <c r="J52" s="245"/>
      <c r="K52" s="245">
        <v>3</v>
      </c>
      <c r="L52" s="245"/>
      <c r="M52" s="221"/>
    </row>
    <row r="53" spans="1:13" x14ac:dyDescent="0.3">
      <c r="A53" s="249">
        <f>1+A52</f>
        <v>33</v>
      </c>
      <c r="B53" s="267" t="s">
        <v>353</v>
      </c>
      <c r="C53" s="251" t="str">
        <f>'4.MATA KULIAH'!B52</f>
        <v>KKN Pendidikan</v>
      </c>
      <c r="D53" s="261">
        <v>3</v>
      </c>
      <c r="E53" s="245"/>
      <c r="F53" s="245"/>
      <c r="G53" s="245"/>
      <c r="H53" s="245"/>
      <c r="I53" s="245"/>
      <c r="J53" s="245">
        <v>3</v>
      </c>
      <c r="K53" s="245"/>
      <c r="L53" s="245"/>
      <c r="M53" s="221"/>
    </row>
    <row r="54" spans="1:13" x14ac:dyDescent="0.3">
      <c r="A54" s="249">
        <f>1+A53</f>
        <v>34</v>
      </c>
      <c r="B54" s="267" t="s">
        <v>354</v>
      </c>
      <c r="C54" s="251" t="str">
        <f>'4.MATA KULIAH'!B53</f>
        <v>Model-model Pembelajaran Inovatif</v>
      </c>
      <c r="D54" s="246">
        <f>'4.MATA KULIAH'!G53</f>
        <v>2</v>
      </c>
      <c r="E54" s="245"/>
      <c r="F54" s="245"/>
      <c r="G54" s="245"/>
      <c r="H54" s="245">
        <v>2</v>
      </c>
      <c r="I54" s="245"/>
      <c r="J54" s="245"/>
      <c r="K54" s="245"/>
      <c r="L54" s="245"/>
      <c r="M54" s="221"/>
    </row>
    <row r="55" spans="1:13" x14ac:dyDescent="0.3">
      <c r="A55" s="249"/>
      <c r="B55" s="267"/>
      <c r="C55" s="248" t="str">
        <f>'4.MATA KULIAH'!B54</f>
        <v>Asesmen Pembelajaran</v>
      </c>
      <c r="D55" s="246"/>
      <c r="E55" s="245"/>
      <c r="F55" s="245"/>
      <c r="G55" s="245"/>
      <c r="H55" s="245"/>
      <c r="I55" s="245"/>
      <c r="J55" s="245"/>
      <c r="K55" s="245"/>
      <c r="L55" s="245"/>
      <c r="M55" s="221"/>
    </row>
    <row r="56" spans="1:13" x14ac:dyDescent="0.3">
      <c r="A56" s="249">
        <f>1+A54</f>
        <v>35</v>
      </c>
      <c r="B56" s="267" t="s">
        <v>355</v>
      </c>
      <c r="C56" s="251" t="str">
        <f>'4.MATA KULIAH'!B55</f>
        <v>Evaluasi Pembelajaran Tes</v>
      </c>
      <c r="D56" s="246">
        <f>'4.MATA KULIAH'!G55</f>
        <v>2</v>
      </c>
      <c r="E56" s="245"/>
      <c r="F56" s="245"/>
      <c r="G56" s="245"/>
      <c r="H56" s="245">
        <v>2</v>
      </c>
      <c r="I56" s="245"/>
      <c r="J56" s="245"/>
      <c r="K56" s="245"/>
      <c r="L56" s="245"/>
      <c r="M56" s="221"/>
    </row>
    <row r="57" spans="1:13" x14ac:dyDescent="0.3">
      <c r="A57" s="249">
        <f>1+A56</f>
        <v>36</v>
      </c>
      <c r="B57" s="267" t="s">
        <v>356</v>
      </c>
      <c r="C57" s="251" t="str">
        <f>'4.MATA KULIAH'!B56</f>
        <v>Evaluasi Pembelajaran Non Tes</v>
      </c>
      <c r="D57" s="246">
        <f>'4.MATA KULIAH'!G56</f>
        <v>2</v>
      </c>
      <c r="E57" s="245"/>
      <c r="F57" s="245"/>
      <c r="G57" s="245">
        <v>2</v>
      </c>
      <c r="H57" s="245"/>
      <c r="I57" s="245"/>
      <c r="J57" s="245"/>
      <c r="K57" s="245"/>
      <c r="L57" s="245"/>
      <c r="M57" s="221"/>
    </row>
    <row r="58" spans="1:13" x14ac:dyDescent="0.3">
      <c r="A58" s="249"/>
      <c r="B58" s="267"/>
      <c r="C58" s="248" t="str">
        <f>'4.MATA KULIAH'!B57</f>
        <v>Bimbingan &amp; Konseling</v>
      </c>
      <c r="D58" s="246"/>
      <c r="E58" s="245"/>
      <c r="F58" s="245"/>
      <c r="G58" s="245"/>
      <c r="H58" s="245"/>
      <c r="I58" s="245"/>
      <c r="J58" s="245"/>
      <c r="K58" s="245"/>
      <c r="L58" s="245"/>
      <c r="M58" s="221"/>
    </row>
    <row r="59" spans="1:13" x14ac:dyDescent="0.3">
      <c r="A59" s="249">
        <f>1+A57</f>
        <v>37</v>
      </c>
      <c r="B59" s="267" t="s">
        <v>357</v>
      </c>
      <c r="C59" s="251" t="str">
        <f>'4.MATA KULIAH'!B58</f>
        <v>Pengantar Bimbingan dan Konseling**</v>
      </c>
      <c r="D59" s="246">
        <f>'4.MATA KULIAH'!G58</f>
        <v>2</v>
      </c>
      <c r="E59" s="245"/>
      <c r="F59" s="245"/>
      <c r="G59" s="245"/>
      <c r="H59" s="245"/>
      <c r="I59" s="245">
        <v>2</v>
      </c>
      <c r="J59" s="245"/>
      <c r="K59" s="245"/>
      <c r="L59" s="245"/>
      <c r="M59" s="221"/>
    </row>
    <row r="60" spans="1:13" x14ac:dyDescent="0.3">
      <c r="A60" s="249"/>
      <c r="B60" s="267"/>
      <c r="C60" s="248" t="str">
        <f>'4.MATA KULIAH'!B59</f>
        <v>Managemen Pendidikan</v>
      </c>
      <c r="D60" s="246"/>
      <c r="E60" s="245"/>
      <c r="F60" s="245"/>
      <c r="G60" s="245"/>
      <c r="H60" s="245"/>
      <c r="I60" s="245"/>
      <c r="J60" s="245"/>
      <c r="K60" s="245"/>
      <c r="L60" s="245"/>
      <c r="M60" s="221"/>
    </row>
    <row r="61" spans="1:13" x14ac:dyDescent="0.3">
      <c r="A61" s="249">
        <v>37</v>
      </c>
      <c r="B61" s="267" t="s">
        <v>358</v>
      </c>
      <c r="C61" s="250" t="str">
        <f>'4.MATA KULIAH'!B60</f>
        <v>Manajemen Kelas</v>
      </c>
      <c r="D61" s="259">
        <f>'4.MATA KULIAH'!G60</f>
        <v>2</v>
      </c>
      <c r="E61" s="245"/>
      <c r="F61" s="245"/>
      <c r="G61" s="245"/>
      <c r="H61" s="245"/>
      <c r="I61" s="245">
        <v>2</v>
      </c>
      <c r="J61" s="245"/>
      <c r="K61" s="245"/>
      <c r="L61" s="245"/>
      <c r="M61" s="221"/>
    </row>
    <row r="62" spans="1:13" x14ac:dyDescent="0.3">
      <c r="A62" s="249">
        <v>37</v>
      </c>
      <c r="B62" s="267" t="s">
        <v>359</v>
      </c>
      <c r="C62" s="251" t="str">
        <f>'4.MATA KULIAH'!B61</f>
        <v>Manajemen Sekolah**</v>
      </c>
      <c r="D62" s="246">
        <f>'4.MATA KULIAH'!G61</f>
        <v>2</v>
      </c>
      <c r="E62" s="245"/>
      <c r="F62" s="245"/>
      <c r="G62" s="245"/>
      <c r="H62" s="245"/>
      <c r="I62" s="245"/>
      <c r="J62" s="245">
        <v>2</v>
      </c>
      <c r="K62" s="245"/>
      <c r="L62" s="245"/>
      <c r="M62" s="221"/>
    </row>
    <row r="63" spans="1:13" x14ac:dyDescent="0.3">
      <c r="A63" s="249">
        <v>37</v>
      </c>
      <c r="B63" s="267" t="s">
        <v>360</v>
      </c>
      <c r="C63" s="251" t="str">
        <f>'4.MATA KULIAH'!B62</f>
        <v>Pengenalan Lapangan Persekolahan 2 (PLP 2)</v>
      </c>
      <c r="D63" s="246">
        <f>'4.MATA KULIAH'!G62</f>
        <v>1</v>
      </c>
      <c r="E63" s="245"/>
      <c r="F63" s="245"/>
      <c r="G63" s="245"/>
      <c r="H63" s="245"/>
      <c r="I63" s="245"/>
      <c r="J63" s="245">
        <v>1</v>
      </c>
      <c r="K63" s="245"/>
      <c r="L63" s="245"/>
      <c r="M63" s="221"/>
    </row>
    <row r="64" spans="1:13" x14ac:dyDescent="0.3">
      <c r="A64" s="249"/>
      <c r="B64" s="267"/>
      <c r="C64" s="247" t="str">
        <f>'4.MATA KULIAH'!B63</f>
        <v>IPTEKS PENDUKUNG</v>
      </c>
      <c r="D64" s="246"/>
      <c r="E64" s="245"/>
      <c r="F64" s="245"/>
      <c r="G64" s="245"/>
      <c r="H64" s="245"/>
      <c r="I64" s="245"/>
      <c r="J64" s="245"/>
      <c r="K64" s="245"/>
      <c r="L64" s="245"/>
      <c r="M64" s="221"/>
    </row>
    <row r="65" spans="1:13" x14ac:dyDescent="0.3">
      <c r="A65" s="249"/>
      <c r="B65" s="267"/>
      <c r="C65" s="248" t="str">
        <f>'4.MATA KULIAH'!B64</f>
        <v>Metodologi Penelitian</v>
      </c>
      <c r="D65" s="246"/>
      <c r="E65" s="245"/>
      <c r="F65" s="245"/>
      <c r="G65" s="245"/>
      <c r="H65" s="245"/>
      <c r="I65" s="245"/>
      <c r="J65" s="245"/>
      <c r="K65" s="245"/>
      <c r="L65" s="245"/>
      <c r="M65" s="221"/>
    </row>
    <row r="66" spans="1:13" x14ac:dyDescent="0.3">
      <c r="A66" s="249">
        <f>1+A63</f>
        <v>38</v>
      </c>
      <c r="B66" s="267" t="s">
        <v>372</v>
      </c>
      <c r="C66" s="251" t="str">
        <f>'4.MATA KULIAH'!B65</f>
        <v>Penelitian Tindakan Kelas</v>
      </c>
      <c r="D66" s="246">
        <f>'4.MATA KULIAH'!G65</f>
        <v>2</v>
      </c>
      <c r="E66" s="245"/>
      <c r="F66" s="245"/>
      <c r="G66" s="245"/>
      <c r="H66" s="245"/>
      <c r="I66" s="245">
        <v>2</v>
      </c>
      <c r="J66" s="245"/>
      <c r="K66" s="245"/>
      <c r="L66" s="245"/>
      <c r="M66" s="255"/>
    </row>
    <row r="67" spans="1:13" x14ac:dyDescent="0.3">
      <c r="A67" s="249">
        <f>A66+1</f>
        <v>39</v>
      </c>
      <c r="B67" s="267" t="s">
        <v>373</v>
      </c>
      <c r="C67" s="251" t="str">
        <f>'4.MATA KULIAH'!B66</f>
        <v>Metodologi Penelitian Pendidikan</v>
      </c>
      <c r="D67" s="246">
        <f>'4.MATA KULIAH'!G66</f>
        <v>3</v>
      </c>
      <c r="E67" s="245"/>
      <c r="F67" s="245"/>
      <c r="G67" s="245"/>
      <c r="H67" s="245"/>
      <c r="I67" s="245"/>
      <c r="J67" s="245">
        <v>3</v>
      </c>
      <c r="K67" s="245"/>
      <c r="L67" s="245"/>
      <c r="M67" s="255"/>
    </row>
    <row r="68" spans="1:13" x14ac:dyDescent="0.3">
      <c r="A68" s="249">
        <f>A67+1</f>
        <v>40</v>
      </c>
      <c r="B68" s="267" t="s">
        <v>374</v>
      </c>
      <c r="C68" s="251" t="str">
        <f>'4.MATA KULIAH'!B67</f>
        <v>Tugas Akhir Skripsi</v>
      </c>
      <c r="D68" s="246">
        <f>'4.MATA KULIAH'!G67</f>
        <v>6</v>
      </c>
      <c r="E68" s="245"/>
      <c r="F68" s="245"/>
      <c r="G68" s="245"/>
      <c r="H68" s="245"/>
      <c r="I68" s="245"/>
      <c r="J68" s="245"/>
      <c r="K68" s="245">
        <v>6</v>
      </c>
      <c r="L68" s="245"/>
      <c r="M68" s="221"/>
    </row>
    <row r="69" spans="1:13" x14ac:dyDescent="0.3">
      <c r="A69" s="249"/>
      <c r="B69" s="267"/>
      <c r="C69" s="248" t="str">
        <f>'4.MATA KULIAH'!B68</f>
        <v>Statistik Terapan</v>
      </c>
      <c r="D69" s="246"/>
      <c r="E69" s="245"/>
      <c r="F69" s="245"/>
      <c r="G69" s="245"/>
      <c r="H69" s="245"/>
      <c r="I69" s="245"/>
      <c r="J69" s="245"/>
      <c r="K69" s="245"/>
      <c r="L69" s="245"/>
      <c r="M69" s="221"/>
    </row>
    <row r="70" spans="1:13" x14ac:dyDescent="0.3">
      <c r="A70" s="249">
        <f>A68+1</f>
        <v>41</v>
      </c>
      <c r="B70" s="267" t="s">
        <v>364</v>
      </c>
      <c r="C70" s="251" t="str">
        <f>'4.MATA KULIAH'!B69</f>
        <v xml:space="preserve">Statistika </v>
      </c>
      <c r="D70" s="246">
        <f>'4.MATA KULIAH'!G69</f>
        <v>3</v>
      </c>
      <c r="E70" s="245"/>
      <c r="F70" s="245"/>
      <c r="G70" s="245">
        <v>3</v>
      </c>
      <c r="H70" s="245"/>
      <c r="I70" s="245"/>
      <c r="J70" s="245"/>
      <c r="K70" s="245"/>
      <c r="L70" s="245"/>
      <c r="M70" s="221"/>
    </row>
    <row r="71" spans="1:13" x14ac:dyDescent="0.3">
      <c r="A71" s="249"/>
      <c r="B71" s="267"/>
      <c r="C71" s="248" t="str">
        <f>'4.MATA KULIAH'!B70</f>
        <v>Bahasa Inggris</v>
      </c>
      <c r="D71" s="246"/>
      <c r="E71" s="245"/>
      <c r="F71" s="245"/>
      <c r="G71" s="245"/>
      <c r="H71" s="245"/>
      <c r="I71" s="245"/>
      <c r="J71" s="245"/>
      <c r="K71" s="245"/>
      <c r="L71" s="245"/>
      <c r="M71" s="221"/>
    </row>
    <row r="72" spans="1:13" x14ac:dyDescent="0.3">
      <c r="A72" s="249">
        <f>1+A70</f>
        <v>42</v>
      </c>
      <c r="B72" s="267" t="s">
        <v>375</v>
      </c>
      <c r="C72" s="251" t="str">
        <f>'4.MATA KULIAH'!B71</f>
        <v>Bahasa Inggris*</v>
      </c>
      <c r="D72" s="246">
        <f>'4.MATA KULIAH'!G71</f>
        <v>3</v>
      </c>
      <c r="E72" s="245">
        <v>3</v>
      </c>
      <c r="F72" s="245"/>
      <c r="G72" s="245"/>
      <c r="H72" s="245"/>
      <c r="I72" s="245"/>
      <c r="J72" s="245"/>
      <c r="K72" s="245"/>
      <c r="L72" s="245"/>
      <c r="M72" s="221"/>
    </row>
    <row r="73" spans="1:13" x14ac:dyDescent="0.3">
      <c r="A73" s="249">
        <f>A72+1</f>
        <v>43</v>
      </c>
      <c r="B73" s="267" t="s">
        <v>376</v>
      </c>
      <c r="C73" s="256" t="str">
        <f>'4.MATA KULIAH'!B72</f>
        <v>Academic Writing</v>
      </c>
      <c r="D73" s="246">
        <f>'4.MATA KULIAH'!G72</f>
        <v>2</v>
      </c>
      <c r="E73" s="245"/>
      <c r="F73" s="245"/>
      <c r="G73" s="245"/>
      <c r="H73" s="245">
        <v>2</v>
      </c>
      <c r="I73" s="245"/>
      <c r="J73" s="245"/>
      <c r="K73" s="245"/>
      <c r="L73" s="245"/>
      <c r="M73" s="221"/>
    </row>
    <row r="74" spans="1:13" x14ac:dyDescent="0.3">
      <c r="A74" s="249"/>
      <c r="B74" s="267"/>
      <c r="C74" s="248" t="str">
        <f>'4.MATA KULIAH'!B73</f>
        <v>Media &amp; Sumber Pembelajaran</v>
      </c>
      <c r="D74" s="246"/>
      <c r="E74" s="245"/>
      <c r="F74" s="245"/>
      <c r="G74" s="245"/>
      <c r="H74" s="245"/>
      <c r="I74" s="245"/>
      <c r="J74" s="245"/>
      <c r="K74" s="245"/>
      <c r="L74" s="245"/>
      <c r="M74" s="221"/>
    </row>
    <row r="75" spans="1:13" x14ac:dyDescent="0.3">
      <c r="A75" s="249"/>
      <c r="B75" s="267"/>
      <c r="C75" s="248" t="str">
        <f>'4.MATA KULIAH'!B74</f>
        <v>TIK Pembelajaran</v>
      </c>
      <c r="D75" s="246"/>
      <c r="E75" s="245"/>
      <c r="F75" s="245"/>
      <c r="G75" s="245"/>
      <c r="H75" s="245"/>
      <c r="I75" s="245"/>
      <c r="J75" s="245"/>
      <c r="K75" s="245"/>
      <c r="L75" s="245"/>
      <c r="M75" s="221"/>
    </row>
    <row r="76" spans="1:13" x14ac:dyDescent="0.3">
      <c r="A76" s="249">
        <f>A73+1</f>
        <v>44</v>
      </c>
      <c r="B76" s="267" t="s">
        <v>385</v>
      </c>
      <c r="C76" s="251" t="str">
        <f>'4.MATA KULIAH'!B75</f>
        <v>Media Pembelajaran Berbasis ICT</v>
      </c>
      <c r="D76" s="246">
        <f>'4.MATA KULIAH'!G75</f>
        <v>3</v>
      </c>
      <c r="E76" s="245"/>
      <c r="F76" s="245"/>
      <c r="G76" s="245"/>
      <c r="H76" s="245">
        <v>3</v>
      </c>
      <c r="I76" s="245"/>
      <c r="J76" s="245"/>
      <c r="K76" s="245"/>
      <c r="L76" s="245"/>
      <c r="M76" s="221"/>
    </row>
    <row r="77" spans="1:13" x14ac:dyDescent="0.3">
      <c r="A77" s="249"/>
      <c r="B77" s="267"/>
      <c r="C77" s="248" t="str">
        <f>'4.MATA KULIAH'!B76</f>
        <v>Ilmu Keolahragaan &amp; Kesehatan</v>
      </c>
      <c r="D77" s="246"/>
      <c r="E77" s="245"/>
      <c r="F77" s="245"/>
      <c r="G77" s="245"/>
      <c r="H77" s="245"/>
      <c r="I77" s="245"/>
      <c r="J77" s="245"/>
      <c r="K77" s="245"/>
      <c r="L77" s="245"/>
      <c r="M77" s="221"/>
    </row>
    <row r="78" spans="1:13" x14ac:dyDescent="0.3">
      <c r="A78" s="249">
        <f>A76+1</f>
        <v>45</v>
      </c>
      <c r="B78" s="267" t="s">
        <v>377</v>
      </c>
      <c r="C78" s="250" t="str">
        <f>'4.MATA KULIAH'!B77</f>
        <v>Pendidikan Jasmani</v>
      </c>
      <c r="D78" s="246">
        <f>'4.MATA KULIAH'!G77</f>
        <v>2</v>
      </c>
      <c r="E78" s="245"/>
      <c r="F78" s="245"/>
      <c r="G78" s="245"/>
      <c r="H78" s="245"/>
      <c r="I78" s="245"/>
      <c r="J78" s="245"/>
      <c r="K78" s="245">
        <v>2</v>
      </c>
      <c r="L78" s="245"/>
      <c r="M78" s="221"/>
    </row>
    <row r="79" spans="1:13" x14ac:dyDescent="0.3">
      <c r="A79" s="249">
        <f>1+A78</f>
        <v>46</v>
      </c>
      <c r="B79" s="267" t="s">
        <v>378</v>
      </c>
      <c r="C79" s="250" t="str">
        <f>'4.MATA KULIAH'!B78</f>
        <v>Kesehatan Sekolah</v>
      </c>
      <c r="D79" s="246">
        <f>'4.MATA KULIAH'!G78</f>
        <v>2</v>
      </c>
      <c r="E79" s="245">
        <v>2</v>
      </c>
      <c r="F79" s="245"/>
      <c r="G79" s="245"/>
      <c r="H79" s="245"/>
      <c r="I79" s="245"/>
      <c r="J79" s="245"/>
      <c r="K79" s="245"/>
      <c r="L79" s="245"/>
      <c r="M79" s="221"/>
    </row>
    <row r="80" spans="1:13" x14ac:dyDescent="0.3">
      <c r="A80" s="249"/>
      <c r="B80" s="267"/>
      <c r="C80" s="248" t="str">
        <f>'4.MATA KULIAH'!B79</f>
        <v>Kurikulum Internasional SD</v>
      </c>
      <c r="D80" s="246"/>
      <c r="E80" s="245"/>
      <c r="F80" s="245"/>
      <c r="G80" s="245"/>
      <c r="H80" s="245"/>
      <c r="I80" s="245"/>
      <c r="J80" s="245"/>
      <c r="K80" s="245"/>
      <c r="L80" s="245"/>
      <c r="M80" s="221"/>
    </row>
    <row r="81" spans="1:13" x14ac:dyDescent="0.3">
      <c r="A81" s="249">
        <f>1+A79</f>
        <v>47</v>
      </c>
      <c r="B81" s="267" t="s">
        <v>379</v>
      </c>
      <c r="C81" s="251" t="str">
        <f>'4.MATA KULIAH'!B80</f>
        <v>Pendidikan Seni Musik</v>
      </c>
      <c r="D81" s="246">
        <f>'4.MATA KULIAH'!G80</f>
        <v>2</v>
      </c>
      <c r="E81" s="245"/>
      <c r="F81" s="245"/>
      <c r="G81" s="245">
        <v>2</v>
      </c>
      <c r="H81" s="245"/>
      <c r="I81" s="245"/>
      <c r="J81" s="245"/>
      <c r="K81" s="245"/>
      <c r="L81" s="245"/>
      <c r="M81" s="221"/>
    </row>
    <row r="82" spans="1:13" x14ac:dyDescent="0.3">
      <c r="A82" s="249">
        <f>1+A81</f>
        <v>48</v>
      </c>
      <c r="B82" s="267" t="s">
        <v>380</v>
      </c>
      <c r="C82" s="251" t="str">
        <f>'4.MATA KULIAH'!B81</f>
        <v>Pendidikan Seni Tari</v>
      </c>
      <c r="D82" s="246">
        <f>'4.MATA KULIAH'!G81</f>
        <v>2</v>
      </c>
      <c r="E82" s="245">
        <v>2</v>
      </c>
      <c r="F82" s="245"/>
      <c r="G82" s="245"/>
      <c r="H82" s="245"/>
      <c r="I82" s="245"/>
      <c r="J82" s="245"/>
      <c r="K82" s="245"/>
      <c r="L82" s="245"/>
      <c r="M82" s="221"/>
    </row>
    <row r="83" spans="1:13" x14ac:dyDescent="0.3">
      <c r="A83" s="249">
        <f t="shared" ref="A83:A86" si="2">1+A82</f>
        <v>49</v>
      </c>
      <c r="B83" s="267" t="s">
        <v>381</v>
      </c>
      <c r="C83" s="251" t="str">
        <f>'4.MATA KULIAH'!B82</f>
        <v>Pendidikan Seni Drama</v>
      </c>
      <c r="D83" s="246">
        <f>'4.MATA KULIAH'!G82</f>
        <v>2</v>
      </c>
      <c r="E83" s="245"/>
      <c r="F83" s="245"/>
      <c r="G83" s="245"/>
      <c r="H83" s="245"/>
      <c r="I83" s="245"/>
      <c r="J83" s="245"/>
      <c r="K83" s="245"/>
      <c r="L83" s="245">
        <v>2</v>
      </c>
      <c r="M83" s="221"/>
    </row>
    <row r="84" spans="1:13" x14ac:dyDescent="0.3">
      <c r="A84" s="249">
        <f t="shared" si="2"/>
        <v>50</v>
      </c>
      <c r="B84" s="267" t="s">
        <v>382</v>
      </c>
      <c r="C84" s="251" t="str">
        <f>'4.MATA KULIAH'!B83</f>
        <v>Permainan Anak</v>
      </c>
      <c r="D84" s="246">
        <f>'4.MATA KULIAH'!G83</f>
        <v>2</v>
      </c>
      <c r="E84" s="245"/>
      <c r="F84" s="245"/>
      <c r="G84" s="245">
        <v>2</v>
      </c>
      <c r="H84" s="245"/>
      <c r="I84" s="245"/>
      <c r="J84" s="245"/>
      <c r="K84" s="245"/>
      <c r="L84" s="245"/>
      <c r="M84" s="221"/>
    </row>
    <row r="85" spans="1:13" x14ac:dyDescent="0.3">
      <c r="A85" s="249">
        <f t="shared" si="2"/>
        <v>51</v>
      </c>
      <c r="B85" s="267" t="s">
        <v>383</v>
      </c>
      <c r="C85" s="251" t="str">
        <f>'4.MATA KULIAH'!B84</f>
        <v>Pendidikan Bahasa/Budaya Jawa</v>
      </c>
      <c r="D85" s="246">
        <f>'4.MATA KULIAH'!G84</f>
        <v>2</v>
      </c>
      <c r="E85" s="245">
        <v>2</v>
      </c>
      <c r="F85" s="245"/>
      <c r="G85" s="245"/>
      <c r="H85" s="245"/>
      <c r="I85" s="245"/>
      <c r="J85" s="245"/>
      <c r="K85" s="245"/>
      <c r="L85" s="245"/>
      <c r="M85" s="221"/>
    </row>
    <row r="86" spans="1:13" x14ac:dyDescent="0.3">
      <c r="A86" s="249">
        <f t="shared" si="2"/>
        <v>52</v>
      </c>
      <c r="B86" s="267" t="s">
        <v>384</v>
      </c>
      <c r="C86" s="251" t="str">
        <f>'4.MATA KULIAH'!B85</f>
        <v>Pendidikan Prakarya</v>
      </c>
      <c r="D86" s="246">
        <f>'4.MATA KULIAH'!G85</f>
        <v>2</v>
      </c>
      <c r="E86" s="245">
        <v>2</v>
      </c>
      <c r="F86" s="245"/>
      <c r="G86" s="245"/>
      <c r="H86" s="245"/>
      <c r="I86" s="245"/>
      <c r="J86" s="245"/>
      <c r="K86" s="245"/>
      <c r="L86" s="245"/>
      <c r="M86" s="221"/>
    </row>
    <row r="87" spans="1:13" x14ac:dyDescent="0.3">
      <c r="A87" s="246"/>
      <c r="B87" s="267"/>
      <c r="C87" s="257" t="str">
        <f>'4.MATA KULIAH'!B86</f>
        <v>Sub Total</v>
      </c>
      <c r="D87" s="246">
        <f t="shared" ref="D87:L87" si="3">SUM(D9:D86)</f>
        <v>129</v>
      </c>
      <c r="E87" s="245">
        <f t="shared" si="3"/>
        <v>23</v>
      </c>
      <c r="F87" s="245">
        <f t="shared" si="3"/>
        <v>22</v>
      </c>
      <c r="G87" s="245">
        <f t="shared" si="3"/>
        <v>22</v>
      </c>
      <c r="H87" s="245">
        <f t="shared" si="3"/>
        <v>21</v>
      </c>
      <c r="I87" s="245">
        <f t="shared" si="3"/>
        <v>12</v>
      </c>
      <c r="J87" s="245">
        <f t="shared" si="3"/>
        <v>14</v>
      </c>
      <c r="K87" s="245">
        <f t="shared" si="3"/>
        <v>13</v>
      </c>
      <c r="L87" s="245">
        <f t="shared" si="3"/>
        <v>2</v>
      </c>
      <c r="M87" s="221"/>
    </row>
    <row r="88" spans="1:13" x14ac:dyDescent="0.3">
      <c r="A88" s="246"/>
      <c r="B88" s="267"/>
      <c r="C88" s="247" t="str">
        <f>'4.MATA KULIAH'!B87</f>
        <v>IPTEKS KONSENTRASI</v>
      </c>
      <c r="D88" s="246"/>
      <c r="E88" s="245"/>
      <c r="F88" s="245"/>
      <c r="G88" s="245"/>
      <c r="H88" s="245"/>
      <c r="I88" s="245"/>
      <c r="J88" s="245"/>
      <c r="K88" s="245"/>
      <c r="L88" s="221"/>
      <c r="M88" s="221"/>
    </row>
    <row r="89" spans="1:13" x14ac:dyDescent="0.3">
      <c r="A89" s="233"/>
      <c r="B89" s="267"/>
      <c r="C89" s="248" t="str">
        <f>'4.MATA KULIAH'!B88</f>
        <v>1. Kurikulum Internasional SD</v>
      </c>
      <c r="D89" s="246"/>
      <c r="E89" s="245"/>
      <c r="F89" s="245"/>
      <c r="G89" s="245"/>
      <c r="H89" s="245"/>
      <c r="I89" s="245"/>
      <c r="J89" s="245"/>
      <c r="K89" s="245"/>
      <c r="L89" s="221"/>
      <c r="M89" s="221"/>
    </row>
    <row r="90" spans="1:13" x14ac:dyDescent="0.3">
      <c r="A90" s="220">
        <v>1</v>
      </c>
      <c r="B90" s="289" t="s">
        <v>460</v>
      </c>
      <c r="C90" s="251" t="str">
        <f>'4.MATA KULIAH'!B89</f>
        <v>Kurikulum Berbasis Metode Montessori 1 (3-6 tahun)</v>
      </c>
      <c r="D90" s="246">
        <f>'4.MATA KULIAH'!G89</f>
        <v>2</v>
      </c>
      <c r="E90" s="245"/>
      <c r="F90" s="245"/>
      <c r="G90" s="245"/>
      <c r="H90" s="245"/>
      <c r="I90" s="245">
        <v>2</v>
      </c>
      <c r="J90" s="245"/>
      <c r="K90" s="245"/>
      <c r="L90" s="221"/>
      <c r="M90" s="221"/>
    </row>
    <row r="91" spans="1:13" x14ac:dyDescent="0.3">
      <c r="A91" s="220">
        <f>1+A90</f>
        <v>2</v>
      </c>
      <c r="B91" s="289" t="s">
        <v>461</v>
      </c>
      <c r="C91" s="251" t="str">
        <f>'4.MATA KULIAH'!B90</f>
        <v>Kurikulum Berbasis Metode Montessori 2 (6-12 tahun)</v>
      </c>
      <c r="D91" s="246">
        <f>'4.MATA KULIAH'!G90</f>
        <v>3</v>
      </c>
      <c r="E91" s="245"/>
      <c r="F91" s="245"/>
      <c r="G91" s="245"/>
      <c r="H91" s="245"/>
      <c r="I91" s="245"/>
      <c r="J91" s="245">
        <v>3</v>
      </c>
      <c r="K91" s="245"/>
      <c r="L91" s="221"/>
      <c r="M91" s="221"/>
    </row>
    <row r="92" spans="1:13" x14ac:dyDescent="0.3">
      <c r="A92" s="220">
        <f t="shared" ref="A92:A96" si="4">1+A91</f>
        <v>3</v>
      </c>
      <c r="B92" s="289" t="s">
        <v>462</v>
      </c>
      <c r="C92" s="251" t="str">
        <f>'4.MATA KULIAH'!B91</f>
        <v>Kurikulum Berbasis Konsep 1 (PYP-PAUD)</v>
      </c>
      <c r="D92" s="246">
        <f>'4.MATA KULIAH'!G91</f>
        <v>2</v>
      </c>
      <c r="E92" s="245"/>
      <c r="F92" s="245"/>
      <c r="G92" s="245"/>
      <c r="H92" s="245"/>
      <c r="I92" s="245">
        <v>2</v>
      </c>
      <c r="J92" s="245"/>
      <c r="K92" s="245"/>
      <c r="L92" s="221"/>
      <c r="M92" s="221"/>
    </row>
    <row r="93" spans="1:13" x14ac:dyDescent="0.3">
      <c r="A93" s="220">
        <f t="shared" si="4"/>
        <v>4</v>
      </c>
      <c r="B93" s="289" t="s">
        <v>463</v>
      </c>
      <c r="C93" s="251" t="str">
        <f>'4.MATA KULIAH'!B92</f>
        <v>Kurikulum Berbasis Konsep 2 (PYP-SD)</v>
      </c>
      <c r="D93" s="246">
        <f>'4.MATA KULIAH'!G92</f>
        <v>2</v>
      </c>
      <c r="E93" s="245"/>
      <c r="F93" s="245"/>
      <c r="G93" s="245"/>
      <c r="H93" s="245"/>
      <c r="I93" s="245"/>
      <c r="J93" s="245">
        <v>2</v>
      </c>
      <c r="K93" s="245"/>
      <c r="L93" s="221"/>
      <c r="M93" s="221"/>
    </row>
    <row r="94" spans="1:13" x14ac:dyDescent="0.3">
      <c r="A94" s="220">
        <f t="shared" si="4"/>
        <v>5</v>
      </c>
      <c r="B94" s="289" t="s">
        <v>464</v>
      </c>
      <c r="C94" s="251" t="str">
        <f>'4.MATA KULIAH'!B93</f>
        <v>Kurikulum Berbasis Konteks 1 (IPC-PAUD)</v>
      </c>
      <c r="D94" s="246">
        <f>'4.MATA KULIAH'!G93</f>
        <v>2</v>
      </c>
      <c r="E94" s="245"/>
      <c r="F94" s="245"/>
      <c r="G94" s="245"/>
      <c r="H94" s="245"/>
      <c r="I94" s="245">
        <v>2</v>
      </c>
      <c r="J94" s="245"/>
      <c r="K94" s="245"/>
      <c r="L94" s="221"/>
      <c r="M94" s="221"/>
    </row>
    <row r="95" spans="1:13" x14ac:dyDescent="0.3">
      <c r="A95" s="220">
        <f t="shared" si="4"/>
        <v>6</v>
      </c>
      <c r="B95" s="289" t="s">
        <v>465</v>
      </c>
      <c r="C95" s="251" t="str">
        <f>'4.MATA KULIAH'!B94</f>
        <v>Kurikulum Berbasis Konteks 2 (IPC-SD)</v>
      </c>
      <c r="D95" s="246">
        <f>'4.MATA KULIAH'!G94</f>
        <v>2</v>
      </c>
      <c r="E95" s="245"/>
      <c r="F95" s="245"/>
      <c r="G95" s="245"/>
      <c r="H95" s="245"/>
      <c r="I95" s="245"/>
      <c r="J95" s="245">
        <v>2</v>
      </c>
      <c r="K95" s="245"/>
      <c r="L95" s="221"/>
      <c r="M95" s="221"/>
    </row>
    <row r="96" spans="1:13" x14ac:dyDescent="0.3">
      <c r="A96" s="220">
        <f t="shared" si="4"/>
        <v>7</v>
      </c>
      <c r="B96" s="289" t="s">
        <v>466</v>
      </c>
      <c r="C96" s="251" t="str">
        <f>'4.MATA KULIAH'!B95</f>
        <v>Kurikulum Berbasis Tes (Cambridge)</v>
      </c>
      <c r="D96" s="246">
        <f>'4.MATA KULIAH'!G95</f>
        <v>2</v>
      </c>
      <c r="E96" s="245"/>
      <c r="F96" s="245"/>
      <c r="G96" s="245"/>
      <c r="H96" s="245"/>
      <c r="I96" s="245">
        <v>2</v>
      </c>
      <c r="J96" s="245"/>
      <c r="K96" s="245"/>
      <c r="L96" s="221"/>
      <c r="M96" s="221"/>
    </row>
    <row r="97" spans="1:13" x14ac:dyDescent="0.3">
      <c r="A97" s="220"/>
      <c r="B97" s="267"/>
      <c r="C97" s="257" t="str">
        <f>'4.MATA KULIAH'!B96</f>
        <v>Sub Total</v>
      </c>
      <c r="D97" s="246">
        <f>'4.MATA KULIAH'!G96</f>
        <v>15</v>
      </c>
      <c r="E97" s="245">
        <f t="shared" ref="E97:L97" si="5">SUM(E90:E96)</f>
        <v>0</v>
      </c>
      <c r="F97" s="245">
        <f t="shared" si="5"/>
        <v>0</v>
      </c>
      <c r="G97" s="245">
        <f t="shared" si="5"/>
        <v>0</v>
      </c>
      <c r="H97" s="245">
        <f t="shared" si="5"/>
        <v>0</v>
      </c>
      <c r="I97" s="245">
        <f t="shared" si="5"/>
        <v>8</v>
      </c>
      <c r="J97" s="245">
        <f t="shared" si="5"/>
        <v>7</v>
      </c>
      <c r="K97" s="245">
        <f t="shared" si="5"/>
        <v>0</v>
      </c>
      <c r="L97" s="221">
        <f t="shared" si="5"/>
        <v>0</v>
      </c>
      <c r="M97" s="221"/>
    </row>
    <row r="98" spans="1:13" x14ac:dyDescent="0.3">
      <c r="A98" s="220"/>
      <c r="B98" s="267"/>
      <c r="C98" s="257" t="str">
        <f>'4.MATA KULIAH'!B97</f>
        <v>Total</v>
      </c>
      <c r="D98" s="246">
        <f>'4.MATA KULIAH'!G97</f>
        <v>144</v>
      </c>
      <c r="E98" s="245">
        <f t="shared" ref="E98:L98" si="6">E97+E87</f>
        <v>23</v>
      </c>
      <c r="F98" s="245">
        <f t="shared" si="6"/>
        <v>22</v>
      </c>
      <c r="G98" s="245">
        <f t="shared" si="6"/>
        <v>22</v>
      </c>
      <c r="H98" s="245">
        <f t="shared" si="6"/>
        <v>21</v>
      </c>
      <c r="I98" s="245">
        <f t="shared" si="6"/>
        <v>20</v>
      </c>
      <c r="J98" s="245">
        <f t="shared" si="6"/>
        <v>21</v>
      </c>
      <c r="K98" s="245">
        <f t="shared" si="6"/>
        <v>13</v>
      </c>
      <c r="L98" s="221">
        <f t="shared" si="6"/>
        <v>2</v>
      </c>
      <c r="M98" s="221"/>
    </row>
    <row r="99" spans="1:13" x14ac:dyDescent="0.3">
      <c r="A99" s="246"/>
      <c r="B99" s="267"/>
      <c r="C99" s="248" t="str">
        <f>'4.MATA KULIAH'!B98</f>
        <v>2.Pendidikan Inklusi SD</v>
      </c>
      <c r="D99" s="246"/>
      <c r="E99" s="245"/>
      <c r="F99" s="245"/>
      <c r="G99" s="245"/>
      <c r="H99" s="245"/>
      <c r="I99" s="245"/>
      <c r="J99" s="245"/>
      <c r="K99" s="245"/>
      <c r="L99" s="221"/>
      <c r="M99" s="221"/>
    </row>
    <row r="100" spans="1:13" x14ac:dyDescent="0.3">
      <c r="A100" s="220">
        <v>1</v>
      </c>
      <c r="B100" s="289" t="s">
        <v>467</v>
      </c>
      <c r="C100" s="251" t="str">
        <f>'4.MATA KULIAH'!B99</f>
        <v>Pendidikan Anak Berkebutuhan Khusus Lanjut</v>
      </c>
      <c r="D100" s="246">
        <f>'4.MATA KULIAH'!G99</f>
        <v>2</v>
      </c>
      <c r="E100" s="245"/>
      <c r="F100" s="245"/>
      <c r="G100" s="245"/>
      <c r="H100" s="245"/>
      <c r="I100" s="245">
        <v>2</v>
      </c>
      <c r="J100" s="245"/>
      <c r="K100" s="245"/>
      <c r="L100" s="221"/>
      <c r="M100" s="221"/>
    </row>
    <row r="101" spans="1:13" x14ac:dyDescent="0.3">
      <c r="A101" s="220">
        <f>1+A100</f>
        <v>2</v>
      </c>
      <c r="B101" s="289" t="s">
        <v>468</v>
      </c>
      <c r="C101" s="251" t="str">
        <f>'4.MATA KULIAH'!B100</f>
        <v>Pendidikan Anak Berkesulitan Belajar</v>
      </c>
      <c r="D101" s="246">
        <f>'4.MATA KULIAH'!G100</f>
        <v>3</v>
      </c>
      <c r="E101" s="245"/>
      <c r="F101" s="245"/>
      <c r="G101" s="245"/>
      <c r="H101" s="245"/>
      <c r="I101" s="245"/>
      <c r="J101" s="245">
        <v>3</v>
      </c>
      <c r="K101" s="245"/>
      <c r="L101" s="221"/>
      <c r="M101" s="221"/>
    </row>
    <row r="102" spans="1:13" x14ac:dyDescent="0.3">
      <c r="A102" s="220">
        <f t="shared" ref="A102:A105" si="7">1+A101</f>
        <v>3</v>
      </c>
      <c r="B102" s="289" t="s">
        <v>469</v>
      </c>
      <c r="C102" s="251" t="str">
        <f>'4.MATA KULIAH'!B101</f>
        <v>Pendidikan Anak Tunarungu</v>
      </c>
      <c r="D102" s="246">
        <f>'4.MATA KULIAH'!G101</f>
        <v>2</v>
      </c>
      <c r="E102" s="245"/>
      <c r="F102" s="245"/>
      <c r="G102" s="245"/>
      <c r="H102" s="245"/>
      <c r="I102" s="245">
        <v>2</v>
      </c>
      <c r="J102" s="245"/>
      <c r="K102" s="245"/>
      <c r="L102" s="221"/>
      <c r="M102" s="221"/>
    </row>
    <row r="103" spans="1:13" x14ac:dyDescent="0.3">
      <c r="A103" s="220">
        <f t="shared" si="7"/>
        <v>4</v>
      </c>
      <c r="B103" s="289" t="s">
        <v>470</v>
      </c>
      <c r="C103" s="251" t="str">
        <f>'4.MATA KULIAH'!B102</f>
        <v>Komunikasi Dasar Anak Tunarungu</v>
      </c>
      <c r="D103" s="246">
        <f>'4.MATA KULIAH'!G102</f>
        <v>2</v>
      </c>
      <c r="E103" s="245"/>
      <c r="F103" s="245"/>
      <c r="G103" s="245"/>
      <c r="H103" s="245"/>
      <c r="I103" s="245"/>
      <c r="J103" s="245">
        <v>2</v>
      </c>
      <c r="K103" s="245"/>
      <c r="L103" s="221"/>
      <c r="M103" s="221"/>
    </row>
    <row r="104" spans="1:13" x14ac:dyDescent="0.3">
      <c r="A104" s="220">
        <f t="shared" si="7"/>
        <v>5</v>
      </c>
      <c r="B104" s="289" t="s">
        <v>471</v>
      </c>
      <c r="C104" s="251" t="str">
        <f>'4.MATA KULIAH'!B103</f>
        <v>Pendidikan Anak Autis</v>
      </c>
      <c r="D104" s="246">
        <f>'4.MATA KULIAH'!G103</f>
        <v>2</v>
      </c>
      <c r="E104" s="245"/>
      <c r="F104" s="245"/>
      <c r="G104" s="245"/>
      <c r="H104" s="245"/>
      <c r="I104" s="245"/>
      <c r="J104" s="245">
        <v>2</v>
      </c>
      <c r="K104" s="245"/>
      <c r="L104" s="221"/>
      <c r="M104" s="221"/>
    </row>
    <row r="105" spans="1:13" x14ac:dyDescent="0.3">
      <c r="A105" s="220">
        <f t="shared" si="7"/>
        <v>6</v>
      </c>
      <c r="B105" s="289" t="s">
        <v>472</v>
      </c>
      <c r="C105" s="251" t="str">
        <f>'4.MATA KULIAH'!B104</f>
        <v>Pendidikan Anak Retardasi Mental</v>
      </c>
      <c r="D105" s="246">
        <f>'4.MATA KULIAH'!G104</f>
        <v>2</v>
      </c>
      <c r="E105" s="245"/>
      <c r="F105" s="245"/>
      <c r="G105" s="245"/>
      <c r="H105" s="245"/>
      <c r="I105" s="245"/>
      <c r="J105" s="245">
        <v>2</v>
      </c>
      <c r="K105" s="245"/>
      <c r="L105" s="221"/>
      <c r="M105" s="221"/>
    </row>
    <row r="106" spans="1:13" x14ac:dyDescent="0.3">
      <c r="A106" s="220">
        <f>1+A105</f>
        <v>7</v>
      </c>
      <c r="B106" s="289" t="s">
        <v>473</v>
      </c>
      <c r="C106" s="251" t="str">
        <f>'4.MATA KULIAH'!B105</f>
        <v>Pendidikan Anak ADD/ADHD</v>
      </c>
      <c r="D106" s="246">
        <f>'4.MATA KULIAH'!G105</f>
        <v>2</v>
      </c>
      <c r="E106" s="245"/>
      <c r="F106" s="245"/>
      <c r="G106" s="245"/>
      <c r="H106" s="245"/>
      <c r="I106" s="245">
        <v>2</v>
      </c>
      <c r="J106" s="245"/>
      <c r="K106" s="245"/>
      <c r="L106" s="221"/>
      <c r="M106" s="221"/>
    </row>
    <row r="107" spans="1:13" x14ac:dyDescent="0.3">
      <c r="A107" s="220"/>
      <c r="B107" s="267"/>
      <c r="C107" s="257" t="str">
        <f>'4.MATA KULIAH'!B106</f>
        <v>Sub Total</v>
      </c>
      <c r="D107" s="246">
        <f>'4.MATA KULIAH'!G106</f>
        <v>15</v>
      </c>
      <c r="E107" s="245">
        <f t="shared" ref="E107:L107" si="8">SUM(E100:E106)</f>
        <v>0</v>
      </c>
      <c r="F107" s="245">
        <f t="shared" si="8"/>
        <v>0</v>
      </c>
      <c r="G107" s="245">
        <f t="shared" si="8"/>
        <v>0</v>
      </c>
      <c r="H107" s="245">
        <f t="shared" si="8"/>
        <v>0</v>
      </c>
      <c r="I107" s="245">
        <f t="shared" si="8"/>
        <v>6</v>
      </c>
      <c r="J107" s="245">
        <f t="shared" si="8"/>
        <v>9</v>
      </c>
      <c r="K107" s="245">
        <f t="shared" si="8"/>
        <v>0</v>
      </c>
      <c r="L107" s="221">
        <f t="shared" si="8"/>
        <v>0</v>
      </c>
      <c r="M107" s="221"/>
    </row>
    <row r="108" spans="1:13" x14ac:dyDescent="0.3">
      <c r="A108" s="220"/>
      <c r="B108" s="267"/>
      <c r="C108" s="257" t="str">
        <f>'4.MATA KULIAH'!B107</f>
        <v>Total</v>
      </c>
      <c r="D108" s="246">
        <f>'4.MATA KULIAH'!G107</f>
        <v>144</v>
      </c>
      <c r="E108" s="245">
        <f t="shared" ref="E108:L108" si="9">E107+E87</f>
        <v>23</v>
      </c>
      <c r="F108" s="245">
        <f t="shared" si="9"/>
        <v>22</v>
      </c>
      <c r="G108" s="245">
        <f t="shared" si="9"/>
        <v>22</v>
      </c>
      <c r="H108" s="245">
        <f t="shared" si="9"/>
        <v>21</v>
      </c>
      <c r="I108" s="245">
        <f t="shared" si="9"/>
        <v>18</v>
      </c>
      <c r="J108" s="245">
        <f t="shared" si="9"/>
        <v>23</v>
      </c>
      <c r="K108" s="245">
        <f t="shared" si="9"/>
        <v>13</v>
      </c>
      <c r="L108" s="221">
        <f t="shared" si="9"/>
        <v>2</v>
      </c>
      <c r="M108" s="221"/>
    </row>
    <row r="109" spans="1:13" x14ac:dyDescent="0.3">
      <c r="A109" s="233"/>
      <c r="B109" s="267"/>
      <c r="C109" s="248" t="str">
        <f>'4.MATA KULIAH'!B108</f>
        <v>3. Apresiasi dan Ekspresi Seni Budaya SD</v>
      </c>
      <c r="D109" s="246"/>
      <c r="E109" s="245"/>
      <c r="F109" s="245"/>
      <c r="G109" s="245"/>
      <c r="H109" s="245"/>
      <c r="I109" s="245"/>
      <c r="J109" s="245"/>
      <c r="K109" s="245"/>
      <c r="L109" s="221"/>
      <c r="M109" s="221"/>
    </row>
    <row r="110" spans="1:13" x14ac:dyDescent="0.3">
      <c r="A110" s="220">
        <v>1</v>
      </c>
      <c r="B110" s="289" t="s">
        <v>474</v>
      </c>
      <c r="C110" s="251" t="str">
        <f>'4.MATA KULIAH'!B109</f>
        <v>Seni Musik untuk Anak</v>
      </c>
      <c r="D110" s="246">
        <f>'4.MATA KULIAH'!G109</f>
        <v>2</v>
      </c>
      <c r="E110" s="245"/>
      <c r="F110" s="245"/>
      <c r="G110" s="245"/>
      <c r="H110" s="245"/>
      <c r="I110" s="245">
        <v>2</v>
      </c>
      <c r="J110" s="245"/>
      <c r="K110" s="245"/>
      <c r="L110" s="221"/>
      <c r="M110" s="221"/>
    </row>
    <row r="111" spans="1:13" x14ac:dyDescent="0.3">
      <c r="A111" s="220">
        <f>1+A110</f>
        <v>2</v>
      </c>
      <c r="B111" s="289" t="s">
        <v>475</v>
      </c>
      <c r="C111" s="251" t="str">
        <f>'4.MATA KULIAH'!B110</f>
        <v>Karawitan</v>
      </c>
      <c r="D111" s="246">
        <f>'4.MATA KULIAH'!G110</f>
        <v>3</v>
      </c>
      <c r="E111" s="245"/>
      <c r="F111" s="245"/>
      <c r="G111" s="245"/>
      <c r="H111" s="245"/>
      <c r="I111" s="245"/>
      <c r="J111" s="245">
        <v>3</v>
      </c>
      <c r="K111" s="245"/>
      <c r="L111" s="221"/>
      <c r="M111" s="221"/>
    </row>
    <row r="112" spans="1:13" x14ac:dyDescent="0.3">
      <c r="A112" s="220">
        <f t="shared" ref="A112:A116" si="10">1+A111</f>
        <v>3</v>
      </c>
      <c r="B112" s="289" t="s">
        <v>476</v>
      </c>
      <c r="C112" s="251" t="str">
        <f>'4.MATA KULIAH'!B111</f>
        <v>Seni Tari Tradisional</v>
      </c>
      <c r="D112" s="246">
        <f>'4.MATA KULIAH'!G111</f>
        <v>2</v>
      </c>
      <c r="E112" s="245"/>
      <c r="F112" s="245"/>
      <c r="G112" s="245"/>
      <c r="H112" s="245"/>
      <c r="I112" s="245">
        <v>2</v>
      </c>
      <c r="J112" s="245"/>
      <c r="K112" s="245"/>
      <c r="L112" s="221"/>
      <c r="M112" s="221"/>
    </row>
    <row r="113" spans="1:13" x14ac:dyDescent="0.3">
      <c r="A113" s="220">
        <f t="shared" si="10"/>
        <v>4</v>
      </c>
      <c r="B113" s="289" t="s">
        <v>477</v>
      </c>
      <c r="C113" s="251" t="str">
        <f>'4.MATA KULIAH'!B112</f>
        <v>Mendongeng</v>
      </c>
      <c r="D113" s="246">
        <f>'4.MATA KULIAH'!G112</f>
        <v>2</v>
      </c>
      <c r="E113" s="245"/>
      <c r="F113" s="245"/>
      <c r="G113" s="245"/>
      <c r="H113" s="245"/>
      <c r="I113" s="245"/>
      <c r="J113" s="245">
        <v>2</v>
      </c>
      <c r="K113" s="245"/>
      <c r="L113" s="221"/>
      <c r="M113" s="221"/>
    </row>
    <row r="114" spans="1:13" x14ac:dyDescent="0.3">
      <c r="A114" s="220">
        <f t="shared" si="10"/>
        <v>5</v>
      </c>
      <c r="B114" s="289" t="s">
        <v>478</v>
      </c>
      <c r="C114" s="251" t="str">
        <f>'4.MATA KULIAH'!B113</f>
        <v>Membatik</v>
      </c>
      <c r="D114" s="246">
        <f>'4.MATA KULIAH'!G113</f>
        <v>2</v>
      </c>
      <c r="E114" s="245"/>
      <c r="F114" s="245"/>
      <c r="G114" s="245"/>
      <c r="H114" s="245"/>
      <c r="I114" s="245"/>
      <c r="J114" s="245">
        <v>2</v>
      </c>
      <c r="K114" s="245"/>
      <c r="L114" s="221"/>
      <c r="M114" s="221"/>
    </row>
    <row r="115" spans="1:13" x14ac:dyDescent="0.3">
      <c r="A115" s="220">
        <f t="shared" si="10"/>
        <v>6</v>
      </c>
      <c r="B115" s="289" t="s">
        <v>479</v>
      </c>
      <c r="C115" s="251" t="str">
        <f>'4.MATA KULIAH'!B114</f>
        <v>Kreasi Lagu Anak</v>
      </c>
      <c r="D115" s="246">
        <f>'4.MATA KULIAH'!G114</f>
        <v>2</v>
      </c>
      <c r="E115" s="245"/>
      <c r="F115" s="245"/>
      <c r="G115" s="245"/>
      <c r="H115" s="245"/>
      <c r="I115" s="245"/>
      <c r="J115" s="245">
        <v>2</v>
      </c>
      <c r="K115" s="245"/>
      <c r="L115" s="221"/>
      <c r="M115" s="221"/>
    </row>
    <row r="116" spans="1:13" x14ac:dyDescent="0.3">
      <c r="A116" s="220">
        <f t="shared" si="10"/>
        <v>7</v>
      </c>
      <c r="B116" s="289" t="s">
        <v>480</v>
      </c>
      <c r="C116" s="251" t="str">
        <f>'4.MATA KULIAH'!B115</f>
        <v>Kerajinan Tangan</v>
      </c>
      <c r="D116" s="246">
        <f>'4.MATA KULIAH'!G115</f>
        <v>2</v>
      </c>
      <c r="E116" s="245"/>
      <c r="F116" s="245"/>
      <c r="G116" s="245"/>
      <c r="H116" s="245"/>
      <c r="I116" s="245">
        <v>2</v>
      </c>
      <c r="J116" s="245"/>
      <c r="K116" s="245"/>
      <c r="L116" s="221"/>
      <c r="M116" s="221"/>
    </row>
    <row r="117" spans="1:13" x14ac:dyDescent="0.3">
      <c r="A117" s="246"/>
      <c r="B117" s="246"/>
      <c r="C117" s="257" t="str">
        <f>'4.MATA KULIAH'!B116</f>
        <v>Sub Total</v>
      </c>
      <c r="D117" s="246">
        <f>'4.MATA KULIAH'!G116</f>
        <v>15</v>
      </c>
      <c r="E117" s="245">
        <f>SUM(E110:E116)</f>
        <v>0</v>
      </c>
      <c r="F117" s="245">
        <f t="shared" ref="F117:L117" si="11">SUM(F110:F116)</f>
        <v>0</v>
      </c>
      <c r="G117" s="245">
        <f t="shared" si="11"/>
        <v>0</v>
      </c>
      <c r="H117" s="245">
        <f t="shared" si="11"/>
        <v>0</v>
      </c>
      <c r="I117" s="245">
        <f t="shared" si="11"/>
        <v>6</v>
      </c>
      <c r="J117" s="245">
        <f t="shared" si="11"/>
        <v>9</v>
      </c>
      <c r="K117" s="245">
        <f t="shared" si="11"/>
        <v>0</v>
      </c>
      <c r="L117" s="221">
        <f t="shared" si="11"/>
        <v>0</v>
      </c>
      <c r="M117" s="221"/>
    </row>
    <row r="118" spans="1:13" x14ac:dyDescent="0.3">
      <c r="A118" s="246"/>
      <c r="B118" s="246"/>
      <c r="C118" s="257" t="str">
        <f>'4.MATA KULIAH'!B117</f>
        <v>Total</v>
      </c>
      <c r="D118" s="246">
        <f>'4.MATA KULIAH'!G117</f>
        <v>144</v>
      </c>
      <c r="E118" s="245">
        <f t="shared" ref="E118:L118" si="12">E117+E87</f>
        <v>23</v>
      </c>
      <c r="F118" s="245">
        <f t="shared" si="12"/>
        <v>22</v>
      </c>
      <c r="G118" s="245">
        <f t="shared" si="12"/>
        <v>22</v>
      </c>
      <c r="H118" s="245">
        <f t="shared" si="12"/>
        <v>21</v>
      </c>
      <c r="I118" s="245">
        <f t="shared" si="12"/>
        <v>18</v>
      </c>
      <c r="J118" s="245">
        <f t="shared" si="12"/>
        <v>23</v>
      </c>
      <c r="K118" s="245">
        <f t="shared" si="12"/>
        <v>13</v>
      </c>
      <c r="L118" s="221">
        <f t="shared" si="12"/>
        <v>2</v>
      </c>
      <c r="M118" s="221"/>
    </row>
    <row r="119" spans="1:13" x14ac:dyDescent="0.3">
      <c r="A119" s="233"/>
      <c r="B119" s="267"/>
      <c r="C119" s="248" t="str">
        <f>'4.MATA KULIAH'!B118</f>
        <v>4. Pendidikan Anak Usia Dini</v>
      </c>
      <c r="D119" s="275"/>
      <c r="E119" s="245"/>
      <c r="F119" s="245"/>
      <c r="G119" s="245"/>
      <c r="H119" s="245"/>
      <c r="I119" s="245"/>
      <c r="J119" s="245"/>
      <c r="K119" s="245"/>
      <c r="L119" s="221"/>
    </row>
    <row r="120" spans="1:13" x14ac:dyDescent="0.3">
      <c r="A120" s="220">
        <v>1</v>
      </c>
      <c r="B120" s="289" t="s">
        <v>481</v>
      </c>
      <c r="C120" s="251" t="str">
        <f>'4.MATA KULIAH'!B119</f>
        <v>Perkembangan AUD</v>
      </c>
      <c r="D120" s="275">
        <f>'4.MATA KULIAH'!G119</f>
        <v>2</v>
      </c>
      <c r="E120" s="245"/>
      <c r="F120" s="245"/>
      <c r="G120" s="245"/>
      <c r="H120" s="245"/>
      <c r="I120" s="245">
        <v>2</v>
      </c>
      <c r="J120" s="245"/>
      <c r="K120" s="245"/>
      <c r="L120" s="221"/>
    </row>
    <row r="121" spans="1:13" x14ac:dyDescent="0.3">
      <c r="A121" s="220">
        <f>1+A120</f>
        <v>2</v>
      </c>
      <c r="B121" s="289" t="s">
        <v>482</v>
      </c>
      <c r="C121" s="251" t="str">
        <f>'4.MATA KULIAH'!B120</f>
        <v>Strategi Pembelajaran dan Penilaian PAUD</v>
      </c>
      <c r="D121" s="275">
        <f>'4.MATA KULIAH'!G120</f>
        <v>3</v>
      </c>
      <c r="E121" s="245"/>
      <c r="F121" s="245"/>
      <c r="G121" s="245"/>
      <c r="H121" s="245"/>
      <c r="I121" s="245"/>
      <c r="J121" s="245">
        <v>3</v>
      </c>
      <c r="K121" s="245"/>
      <c r="L121" s="221"/>
    </row>
    <row r="122" spans="1:13" x14ac:dyDescent="0.3">
      <c r="A122" s="220">
        <f t="shared" ref="A122:A126" si="13">1+A121</f>
        <v>3</v>
      </c>
      <c r="B122" s="289" t="s">
        <v>483</v>
      </c>
      <c r="C122" s="251" t="str">
        <f>'4.MATA KULIAH'!B121</f>
        <v>Kurikulum PAUD</v>
      </c>
      <c r="D122" s="275">
        <f>'4.MATA KULIAH'!G121</f>
        <v>2</v>
      </c>
      <c r="E122" s="245"/>
      <c r="F122" s="245"/>
      <c r="G122" s="245"/>
      <c r="H122" s="245"/>
      <c r="I122" s="245">
        <v>2</v>
      </c>
      <c r="J122" s="245"/>
      <c r="K122" s="245"/>
      <c r="L122" s="221"/>
    </row>
    <row r="123" spans="1:13" x14ac:dyDescent="0.3">
      <c r="A123" s="220">
        <f t="shared" si="13"/>
        <v>4</v>
      </c>
      <c r="B123" s="289" t="s">
        <v>484</v>
      </c>
      <c r="C123" s="251" t="str">
        <f>'4.MATA KULIAH'!B122</f>
        <v>PAUD berbasis Metode Montessori</v>
      </c>
      <c r="D123" s="275">
        <f>'4.MATA KULIAH'!G122</f>
        <v>2</v>
      </c>
      <c r="E123" s="245"/>
      <c r="F123" s="245"/>
      <c r="G123" s="245"/>
      <c r="H123" s="245"/>
      <c r="I123" s="245"/>
      <c r="J123" s="245">
        <v>2</v>
      </c>
      <c r="K123" s="245"/>
      <c r="L123" s="221"/>
    </row>
    <row r="124" spans="1:13" x14ac:dyDescent="0.3">
      <c r="A124" s="220">
        <f t="shared" si="13"/>
        <v>5</v>
      </c>
      <c r="B124" s="289" t="s">
        <v>485</v>
      </c>
      <c r="C124" s="251" t="str">
        <f>'4.MATA KULIAH'!B123</f>
        <v>PAUD berbasis IPC</v>
      </c>
      <c r="D124" s="275">
        <f>'4.MATA KULIAH'!G123</f>
        <v>2</v>
      </c>
      <c r="E124" s="245"/>
      <c r="F124" s="245"/>
      <c r="G124" s="245"/>
      <c r="H124" s="245"/>
      <c r="I124" s="245"/>
      <c r="J124" s="245">
        <v>2</v>
      </c>
      <c r="K124" s="245"/>
      <c r="L124" s="221"/>
    </row>
    <row r="125" spans="1:13" x14ac:dyDescent="0.3">
      <c r="A125" s="220">
        <f t="shared" si="13"/>
        <v>6</v>
      </c>
      <c r="B125" s="289" t="s">
        <v>486</v>
      </c>
      <c r="C125" s="251" t="str">
        <f>'4.MATA KULIAH'!B124</f>
        <v>PAUD berbasis PYP</v>
      </c>
      <c r="D125" s="275">
        <f>'4.MATA KULIAH'!G124</f>
        <v>2</v>
      </c>
      <c r="E125" s="245"/>
      <c r="F125" s="245"/>
      <c r="G125" s="245"/>
      <c r="H125" s="245"/>
      <c r="I125" s="245"/>
      <c r="J125" s="245">
        <v>2</v>
      </c>
      <c r="K125" s="245"/>
      <c r="L125" s="221"/>
    </row>
    <row r="126" spans="1:13" x14ac:dyDescent="0.3">
      <c r="A126" s="220">
        <f t="shared" si="13"/>
        <v>7</v>
      </c>
      <c r="B126" s="289" t="s">
        <v>487</v>
      </c>
      <c r="C126" s="251" t="str">
        <f>'4.MATA KULIAH'!B125</f>
        <v>Manajemen PAUD</v>
      </c>
      <c r="D126" s="275">
        <f>'4.MATA KULIAH'!G125</f>
        <v>2</v>
      </c>
      <c r="E126" s="245"/>
      <c r="F126" s="245"/>
      <c r="G126" s="245"/>
      <c r="H126" s="245"/>
      <c r="I126" s="245">
        <v>2</v>
      </c>
      <c r="J126" s="245"/>
      <c r="K126" s="245"/>
      <c r="L126" s="221"/>
    </row>
    <row r="127" spans="1:13" x14ac:dyDescent="0.3">
      <c r="A127" s="275"/>
      <c r="B127" s="275"/>
      <c r="C127" s="257" t="str">
        <f>'4.MATA KULIAH'!B126</f>
        <v>Sub Total</v>
      </c>
      <c r="D127" s="275">
        <f>'4.MATA KULIAH'!G126</f>
        <v>15</v>
      </c>
      <c r="E127" s="245">
        <f>SUM(E120:E126)</f>
        <v>0</v>
      </c>
      <c r="F127" s="245">
        <f t="shared" ref="F127:L127" si="14">SUM(F120:F126)</f>
        <v>0</v>
      </c>
      <c r="G127" s="245">
        <f t="shared" si="14"/>
        <v>0</v>
      </c>
      <c r="H127" s="245">
        <f t="shared" si="14"/>
        <v>0</v>
      </c>
      <c r="I127" s="245">
        <f t="shared" si="14"/>
        <v>6</v>
      </c>
      <c r="J127" s="245">
        <f t="shared" si="14"/>
        <v>9</v>
      </c>
      <c r="K127" s="245">
        <f t="shared" si="14"/>
        <v>0</v>
      </c>
      <c r="L127" s="221">
        <f t="shared" si="14"/>
        <v>0</v>
      </c>
    </row>
    <row r="128" spans="1:13" x14ac:dyDescent="0.3">
      <c r="A128" s="275"/>
      <c r="B128" s="275"/>
      <c r="C128" s="257" t="str">
        <f>'4.MATA KULIAH'!B127</f>
        <v>Total</v>
      </c>
      <c r="D128" s="275">
        <f>'4.MATA KULIAH'!G127</f>
        <v>144</v>
      </c>
      <c r="E128" s="245">
        <f t="shared" ref="E128:L128" si="15">E127+E97</f>
        <v>0</v>
      </c>
      <c r="F128" s="245">
        <f t="shared" si="15"/>
        <v>0</v>
      </c>
      <c r="G128" s="245">
        <f t="shared" si="15"/>
        <v>0</v>
      </c>
      <c r="H128" s="245">
        <f t="shared" si="15"/>
        <v>0</v>
      </c>
      <c r="I128" s="245">
        <f t="shared" si="15"/>
        <v>14</v>
      </c>
      <c r="J128" s="245">
        <f t="shared" si="15"/>
        <v>16</v>
      </c>
      <c r="K128" s="245">
        <f t="shared" si="15"/>
        <v>0</v>
      </c>
      <c r="L128" s="221">
        <f t="shared" si="15"/>
        <v>0</v>
      </c>
    </row>
    <row r="129" spans="1:12" x14ac:dyDescent="0.3">
      <c r="A129" s="233"/>
      <c r="B129" s="267"/>
      <c r="C129" s="248" t="str">
        <f>'4.MATA KULIAH'!B128</f>
        <v>5. Teknologi Pembelajaran MIPA SD</v>
      </c>
      <c r="D129" s="280"/>
      <c r="E129" s="245"/>
      <c r="F129" s="245"/>
      <c r="G129" s="245"/>
      <c r="H129" s="245"/>
      <c r="I129" s="245"/>
      <c r="J129" s="245"/>
      <c r="K129" s="245"/>
      <c r="L129" s="221"/>
    </row>
    <row r="130" spans="1:12" x14ac:dyDescent="0.3">
      <c r="A130" s="220">
        <v>1</v>
      </c>
      <c r="B130" s="289" t="s">
        <v>488</v>
      </c>
      <c r="C130" s="251" t="str">
        <f>'4.MATA KULIAH'!B129</f>
        <v xml:space="preserve">Pendidikan Matematika Inovatif </v>
      </c>
      <c r="D130" s="280">
        <f>'4.MATA KULIAH'!G129</f>
        <v>2</v>
      </c>
      <c r="E130" s="245"/>
      <c r="F130" s="245"/>
      <c r="G130" s="245"/>
      <c r="H130" s="245"/>
      <c r="I130" s="245">
        <v>2</v>
      </c>
      <c r="J130" s="245"/>
      <c r="K130" s="245"/>
      <c r="L130" s="221"/>
    </row>
    <row r="131" spans="1:12" x14ac:dyDescent="0.3">
      <c r="A131" s="220">
        <f>1+A130</f>
        <v>2</v>
      </c>
      <c r="B131" s="289" t="s">
        <v>489</v>
      </c>
      <c r="C131" s="251" t="str">
        <f>'4.MATA KULIAH'!B130</f>
        <v>Desain Pembelajaran Robotik SD</v>
      </c>
      <c r="D131" s="280">
        <f>'4.MATA KULIAH'!G130</f>
        <v>3</v>
      </c>
      <c r="E131" s="245"/>
      <c r="F131" s="245"/>
      <c r="G131" s="245"/>
      <c r="H131" s="245"/>
      <c r="I131" s="245"/>
      <c r="J131" s="245">
        <v>3</v>
      </c>
      <c r="K131" s="245"/>
      <c r="L131" s="221"/>
    </row>
    <row r="132" spans="1:12" x14ac:dyDescent="0.3">
      <c r="A132" s="220">
        <f t="shared" ref="A132:A136" si="16">1+A131</f>
        <v>3</v>
      </c>
      <c r="B132" s="289" t="s">
        <v>490</v>
      </c>
      <c r="C132" s="251" t="str">
        <f>'4.MATA KULIAH'!B131</f>
        <v>Pendidikan IPA-Fisika Inovatif</v>
      </c>
      <c r="D132" s="280">
        <f>'4.MATA KULIAH'!G131</f>
        <v>2</v>
      </c>
      <c r="E132" s="245"/>
      <c r="F132" s="245"/>
      <c r="G132" s="245"/>
      <c r="H132" s="245"/>
      <c r="I132" s="245">
        <v>2</v>
      </c>
      <c r="J132" s="245"/>
      <c r="K132" s="245"/>
      <c r="L132" s="221"/>
    </row>
    <row r="133" spans="1:12" x14ac:dyDescent="0.3">
      <c r="A133" s="220">
        <f t="shared" si="16"/>
        <v>4</v>
      </c>
      <c r="B133" s="289" t="s">
        <v>491</v>
      </c>
      <c r="C133" s="251" t="str">
        <f>'4.MATA KULIAH'!B132</f>
        <v>Desain Pembelajaran Matematika Berbasis ICT</v>
      </c>
      <c r="D133" s="280">
        <f>'4.MATA KULIAH'!G132</f>
        <v>2</v>
      </c>
      <c r="E133" s="245"/>
      <c r="F133" s="245"/>
      <c r="G133" s="245"/>
      <c r="H133" s="245"/>
      <c r="I133" s="245"/>
      <c r="J133" s="245">
        <v>2</v>
      </c>
      <c r="K133" s="245"/>
      <c r="L133" s="221"/>
    </row>
    <row r="134" spans="1:12" x14ac:dyDescent="0.3">
      <c r="A134" s="220">
        <f t="shared" si="16"/>
        <v>5</v>
      </c>
      <c r="B134" s="289" t="s">
        <v>492</v>
      </c>
      <c r="C134" s="251" t="str">
        <f>'4.MATA KULIAH'!B133</f>
        <v>Pendidikan IPA-Biologi Inovatif</v>
      </c>
      <c r="D134" s="280">
        <f>'4.MATA KULIAH'!G133</f>
        <v>2</v>
      </c>
      <c r="E134" s="245"/>
      <c r="F134" s="245"/>
      <c r="G134" s="245"/>
      <c r="H134" s="245"/>
      <c r="I134" s="245"/>
      <c r="J134" s="245">
        <v>2</v>
      </c>
      <c r="K134" s="245"/>
      <c r="L134" s="221"/>
    </row>
    <row r="135" spans="1:12" x14ac:dyDescent="0.3">
      <c r="A135" s="220">
        <f t="shared" si="16"/>
        <v>6</v>
      </c>
      <c r="B135" s="289" t="s">
        <v>493</v>
      </c>
      <c r="C135" s="251" t="str">
        <f>'4.MATA KULIAH'!B134</f>
        <v>Desain Pembelajaran IPA Berbasis ICT</v>
      </c>
      <c r="D135" s="280">
        <f>'4.MATA KULIAH'!G134</f>
        <v>2</v>
      </c>
      <c r="E135" s="245"/>
      <c r="F135" s="245"/>
      <c r="G135" s="245"/>
      <c r="H135" s="245"/>
      <c r="I135" s="245"/>
      <c r="J135" s="245">
        <v>2</v>
      </c>
      <c r="K135" s="245"/>
      <c r="L135" s="221"/>
    </row>
    <row r="136" spans="1:12" x14ac:dyDescent="0.3">
      <c r="A136" s="220">
        <f t="shared" si="16"/>
        <v>7</v>
      </c>
      <c r="B136" s="289" t="s">
        <v>494</v>
      </c>
      <c r="C136" s="251" t="str">
        <f>'4.MATA KULIAH'!B135</f>
        <v>Desain Grafis Dasar</v>
      </c>
      <c r="D136" s="280">
        <f>'4.MATA KULIAH'!G135</f>
        <v>2</v>
      </c>
      <c r="E136" s="245"/>
      <c r="F136" s="245"/>
      <c r="G136" s="245"/>
      <c r="H136" s="245"/>
      <c r="I136" s="245">
        <v>2</v>
      </c>
      <c r="J136" s="245"/>
      <c r="K136" s="245"/>
      <c r="L136" s="221"/>
    </row>
    <row r="137" spans="1:12" x14ac:dyDescent="0.3">
      <c r="A137" s="280"/>
      <c r="B137" s="280"/>
      <c r="C137" s="257" t="str">
        <f>'4.MATA KULIAH'!B136</f>
        <v>Sub Total</v>
      </c>
      <c r="D137" s="280">
        <f>'4.MATA KULIAH'!G136</f>
        <v>15</v>
      </c>
      <c r="E137" s="245">
        <f>SUM(E130:E136)</f>
        <v>0</v>
      </c>
      <c r="F137" s="245">
        <f t="shared" ref="F137:L137" si="17">SUM(F130:F136)</f>
        <v>0</v>
      </c>
      <c r="G137" s="245">
        <f t="shared" si="17"/>
        <v>0</v>
      </c>
      <c r="H137" s="245">
        <f t="shared" si="17"/>
        <v>0</v>
      </c>
      <c r="I137" s="245">
        <f t="shared" si="17"/>
        <v>6</v>
      </c>
      <c r="J137" s="245">
        <f t="shared" si="17"/>
        <v>9</v>
      </c>
      <c r="K137" s="245">
        <f t="shared" si="17"/>
        <v>0</v>
      </c>
      <c r="L137" s="221">
        <f t="shared" si="17"/>
        <v>0</v>
      </c>
    </row>
    <row r="138" spans="1:12" x14ac:dyDescent="0.3">
      <c r="A138" s="280"/>
      <c r="B138" s="280"/>
      <c r="C138" s="257" t="str">
        <f>'4.MATA KULIAH'!B137</f>
        <v>Total</v>
      </c>
      <c r="D138" s="280">
        <f>'4.MATA KULIAH'!G137</f>
        <v>144</v>
      </c>
      <c r="E138" s="245">
        <f t="shared" ref="E138:L138" si="18">E137+E107</f>
        <v>0</v>
      </c>
      <c r="F138" s="245">
        <f t="shared" si="18"/>
        <v>0</v>
      </c>
      <c r="G138" s="245">
        <f t="shared" si="18"/>
        <v>0</v>
      </c>
      <c r="H138" s="245">
        <f t="shared" si="18"/>
        <v>0</v>
      </c>
      <c r="I138" s="245">
        <f t="shared" si="18"/>
        <v>12</v>
      </c>
      <c r="J138" s="245">
        <f t="shared" si="18"/>
        <v>18</v>
      </c>
      <c r="K138" s="245">
        <f t="shared" si="18"/>
        <v>0</v>
      </c>
      <c r="L138" s="221">
        <f t="shared" si="18"/>
        <v>0</v>
      </c>
    </row>
  </sheetData>
  <mergeCells count="9">
    <mergeCell ref="A1:M1"/>
    <mergeCell ref="A2:M2"/>
    <mergeCell ref="A3:M3"/>
    <mergeCell ref="M5:M6"/>
    <mergeCell ref="A5:A6"/>
    <mergeCell ref="C5:C6"/>
    <mergeCell ref="D5:D6"/>
    <mergeCell ref="E5:L5"/>
    <mergeCell ref="B5:B6"/>
  </mergeCells>
  <phoneticPr fontId="17" type="noConversion"/>
  <pageMargins left="0.74803149606299213" right="0.43" top="0.77" bottom="0.77" header="0.51181102362204722" footer="0.51181102362204722"/>
  <pageSetup paperSize="9" scale="86" orientation="portrait" r:id="rId1"/>
  <rowBreaks count="1" manualBreakCount="1">
    <brk id="87" max="12"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4"/>
  <sheetViews>
    <sheetView tabSelected="1" zoomScale="109" zoomScaleNormal="110" workbookViewId="0">
      <selection activeCell="O14" sqref="O14"/>
    </sheetView>
  </sheetViews>
  <sheetFormatPr defaultColWidth="10.85546875" defaultRowHeight="16.5" x14ac:dyDescent="0.3"/>
  <cols>
    <col min="1" max="1" width="3.28515625" style="105" customWidth="1"/>
    <col min="2" max="2" width="8.85546875" style="105" customWidth="1"/>
    <col min="3" max="3" width="40.28515625" style="105" customWidth="1"/>
    <col min="4" max="4" width="4.140625" style="105" customWidth="1"/>
    <col min="5" max="5" width="10" style="105" customWidth="1"/>
    <col min="6" max="6" width="3.28515625" style="105" customWidth="1"/>
    <col min="7" max="7" width="4.28515625" style="105" customWidth="1"/>
    <col min="8" max="8" width="9.85546875" style="105" customWidth="1"/>
    <col min="9" max="9" width="36.140625" style="105" customWidth="1"/>
    <col min="10" max="10" width="4" style="105" customWidth="1"/>
    <col min="11" max="11" width="13.7109375" style="105" customWidth="1"/>
    <col min="12" max="16384" width="10.85546875" style="105"/>
  </cols>
  <sheetData>
    <row r="1" spans="1:11" x14ac:dyDescent="0.3">
      <c r="A1" s="354" t="s">
        <v>305</v>
      </c>
      <c r="B1" s="354"/>
      <c r="C1" s="354"/>
      <c r="D1" s="354"/>
      <c r="E1" s="354"/>
      <c r="F1" s="354"/>
      <c r="G1" s="354"/>
      <c r="H1" s="354"/>
      <c r="I1" s="354"/>
      <c r="J1" s="354"/>
      <c r="K1" s="354"/>
    </row>
    <row r="2" spans="1:11" x14ac:dyDescent="0.3">
      <c r="A2" s="354" t="s">
        <v>306</v>
      </c>
      <c r="B2" s="354"/>
      <c r="C2" s="354"/>
      <c r="D2" s="354"/>
      <c r="E2" s="354"/>
      <c r="F2" s="354"/>
      <c r="G2" s="354"/>
      <c r="H2" s="354"/>
      <c r="I2" s="354"/>
      <c r="J2" s="354"/>
      <c r="K2" s="354"/>
    </row>
    <row r="3" spans="1:11" x14ac:dyDescent="0.3">
      <c r="A3" s="354" t="s">
        <v>307</v>
      </c>
      <c r="B3" s="354"/>
      <c r="C3" s="354"/>
      <c r="D3" s="354"/>
      <c r="E3" s="354"/>
      <c r="F3" s="354"/>
      <c r="G3" s="354"/>
      <c r="H3" s="354"/>
      <c r="I3" s="354"/>
      <c r="J3" s="354"/>
      <c r="K3" s="354"/>
    </row>
    <row r="4" spans="1:11" x14ac:dyDescent="0.3">
      <c r="A4" s="264"/>
      <c r="B4" s="264"/>
      <c r="C4" s="264"/>
      <c r="D4" s="264"/>
      <c r="E4" s="264"/>
      <c r="F4" s="264"/>
      <c r="G4" s="264"/>
      <c r="H4" s="264"/>
      <c r="I4" s="264"/>
      <c r="J4" s="264"/>
    </row>
    <row r="5" spans="1:11" x14ac:dyDescent="0.3">
      <c r="A5" s="106" t="s">
        <v>113</v>
      </c>
      <c r="G5" s="106" t="s">
        <v>114</v>
      </c>
    </row>
    <row r="6" spans="1:11" x14ac:dyDescent="0.3">
      <c r="A6" s="107" t="s">
        <v>91</v>
      </c>
      <c r="B6" s="107" t="s">
        <v>121</v>
      </c>
      <c r="C6" s="107" t="s">
        <v>90</v>
      </c>
      <c r="D6" s="225" t="s">
        <v>3</v>
      </c>
      <c r="E6" s="223" t="s">
        <v>296</v>
      </c>
      <c r="G6" s="107" t="s">
        <v>91</v>
      </c>
      <c r="H6" s="107" t="s">
        <v>121</v>
      </c>
      <c r="I6" s="107" t="s">
        <v>90</v>
      </c>
      <c r="J6" s="225" t="s">
        <v>3</v>
      </c>
      <c r="K6" s="223" t="s">
        <v>296</v>
      </c>
    </row>
    <row r="7" spans="1:11" x14ac:dyDescent="0.3">
      <c r="A7" s="220">
        <v>1</v>
      </c>
      <c r="B7" s="268" t="s">
        <v>375</v>
      </c>
      <c r="C7" s="220" t="str">
        <f>Sebaran!C72</f>
        <v>Bahasa Inggris*</v>
      </c>
      <c r="D7" s="221">
        <f>Sebaran!D72</f>
        <v>3</v>
      </c>
      <c r="E7" s="221" t="s">
        <v>299</v>
      </c>
      <c r="G7" s="220">
        <v>1</v>
      </c>
      <c r="H7" s="268" t="s">
        <v>340</v>
      </c>
      <c r="I7" s="220" t="str">
        <f>Sebaran!C20</f>
        <v>Bahasa Indonesia*</v>
      </c>
      <c r="J7" s="221">
        <f>Sebaran!D20</f>
        <v>3</v>
      </c>
      <c r="K7" s="221" t="s">
        <v>297</v>
      </c>
    </row>
    <row r="8" spans="1:11" x14ac:dyDescent="0.3">
      <c r="A8" s="220">
        <f>1+A7</f>
        <v>2</v>
      </c>
      <c r="B8" s="268" t="s">
        <v>331</v>
      </c>
      <c r="C8" s="220" t="str">
        <f>Sebaran!C9</f>
        <v>Pengantar Matematika SD</v>
      </c>
      <c r="D8" s="221">
        <f>Sebaran!D9</f>
        <v>2</v>
      </c>
      <c r="E8" s="221" t="s">
        <v>297</v>
      </c>
      <c r="G8" s="220">
        <f>1+G7</f>
        <v>2</v>
      </c>
      <c r="H8" s="268" t="s">
        <v>362</v>
      </c>
      <c r="I8" s="220" t="str">
        <f>Sebaran!C36</f>
        <v>Pendidikan Agama*</v>
      </c>
      <c r="J8" s="221">
        <f>Sebaran!D36</f>
        <v>2</v>
      </c>
      <c r="K8" s="221" t="s">
        <v>298</v>
      </c>
    </row>
    <row r="9" spans="1:11" x14ac:dyDescent="0.3">
      <c r="A9" s="220">
        <f t="shared" ref="A9:A19" si="0">1+A8</f>
        <v>3</v>
      </c>
      <c r="B9" s="268" t="s">
        <v>335</v>
      </c>
      <c r="C9" s="220" t="str">
        <f>Sebaran!C13</f>
        <v>Logika</v>
      </c>
      <c r="D9" s="221">
        <f>Sebaran!D13</f>
        <v>2</v>
      </c>
      <c r="E9" s="221" t="s">
        <v>297</v>
      </c>
      <c r="G9" s="220">
        <f t="shared" ref="G9:G17" si="1">1+G8</f>
        <v>3</v>
      </c>
      <c r="H9" s="268" t="s">
        <v>361</v>
      </c>
      <c r="I9" s="220" t="str">
        <f>Sebaran!C33</f>
        <v>Pengantar Pendidikan**</v>
      </c>
      <c r="J9" s="221">
        <f>Sebaran!D33</f>
        <v>2</v>
      </c>
      <c r="K9" s="221" t="s">
        <v>297</v>
      </c>
    </row>
    <row r="10" spans="1:11" x14ac:dyDescent="0.3">
      <c r="A10" s="220">
        <f t="shared" si="0"/>
        <v>4</v>
      </c>
      <c r="B10" s="268" t="s">
        <v>336</v>
      </c>
      <c r="C10" s="220" t="str">
        <f>Sebaran!C15</f>
        <v>IPA Biologi SD</v>
      </c>
      <c r="D10" s="221">
        <f>Sebaran!D15</f>
        <v>3</v>
      </c>
      <c r="E10" s="221" t="s">
        <v>297</v>
      </c>
      <c r="G10" s="220">
        <f t="shared" si="1"/>
        <v>4</v>
      </c>
      <c r="H10" s="268" t="s">
        <v>332</v>
      </c>
      <c r="I10" s="220" t="str">
        <f>Sebaran!C10</f>
        <v>Matematika Lanjut SD</v>
      </c>
      <c r="J10" s="221">
        <f>Sebaran!D10</f>
        <v>3</v>
      </c>
      <c r="K10" s="221" t="s">
        <v>297</v>
      </c>
    </row>
    <row r="11" spans="1:11" x14ac:dyDescent="0.3">
      <c r="A11" s="220">
        <f t="shared" si="0"/>
        <v>5</v>
      </c>
      <c r="B11" s="268" t="s">
        <v>341</v>
      </c>
      <c r="C11" s="220" t="str">
        <f>Sebaran!C21</f>
        <v>Keterampilan Bahasa Indonesia Kelas Awal</v>
      </c>
      <c r="D11" s="221">
        <f>Sebaran!D21</f>
        <v>3</v>
      </c>
      <c r="E11" s="221" t="s">
        <v>297</v>
      </c>
      <c r="G11" s="220">
        <f t="shared" si="1"/>
        <v>5</v>
      </c>
      <c r="H11" s="268" t="s">
        <v>337</v>
      </c>
      <c r="I11" s="220" t="str">
        <f>Sebaran!C16</f>
        <v>IPA Fisika SD</v>
      </c>
      <c r="J11" s="221">
        <f>Sebaran!D16</f>
        <v>3</v>
      </c>
      <c r="K11" s="221" t="s">
        <v>297</v>
      </c>
    </row>
    <row r="12" spans="1:11" x14ac:dyDescent="0.3">
      <c r="A12" s="220">
        <f t="shared" si="0"/>
        <v>6</v>
      </c>
      <c r="B12" s="268" t="s">
        <v>367</v>
      </c>
      <c r="C12" s="254" t="str">
        <f>Sebaran!C40</f>
        <v>Psikologi Perkembangan Anak</v>
      </c>
      <c r="D12" s="221">
        <f>Sebaran!D40</f>
        <v>2</v>
      </c>
      <c r="E12" s="221" t="s">
        <v>298</v>
      </c>
      <c r="G12" s="220">
        <f t="shared" si="1"/>
        <v>6</v>
      </c>
      <c r="H12" s="268" t="s">
        <v>338</v>
      </c>
      <c r="I12" s="220" t="str">
        <f>Sebaran!C17</f>
        <v>IPA Biologi Eksperimental SD***</v>
      </c>
      <c r="J12" s="221">
        <f>Sebaran!D17</f>
        <v>2</v>
      </c>
      <c r="K12" s="221" t="s">
        <v>297</v>
      </c>
    </row>
    <row r="13" spans="1:11" x14ac:dyDescent="0.3">
      <c r="A13" s="220">
        <f t="shared" si="0"/>
        <v>7</v>
      </c>
      <c r="B13" s="268" t="s">
        <v>380</v>
      </c>
      <c r="C13" s="220" t="str">
        <f>Sebaran!C82</f>
        <v>Pendidikan Seni Tari</v>
      </c>
      <c r="D13" s="221">
        <f>Sebaran!D82</f>
        <v>2</v>
      </c>
      <c r="E13" s="221" t="s">
        <v>299</v>
      </c>
      <c r="G13" s="220">
        <f t="shared" si="1"/>
        <v>7</v>
      </c>
      <c r="H13" s="268" t="s">
        <v>342</v>
      </c>
      <c r="I13" s="220" t="str">
        <f>Sebaran!C22</f>
        <v>Keterampilan Bahasa Indonesia Kelas Lanjut</v>
      </c>
      <c r="J13" s="221">
        <f>Sebaran!D22</f>
        <v>3</v>
      </c>
      <c r="K13" s="221" t="s">
        <v>297</v>
      </c>
    </row>
    <row r="14" spans="1:11" x14ac:dyDescent="0.3">
      <c r="A14" s="220">
        <f t="shared" si="0"/>
        <v>8</v>
      </c>
      <c r="B14" s="268" t="s">
        <v>383</v>
      </c>
      <c r="C14" s="220" t="str">
        <f>Sebaran!C85</f>
        <v>Pendidikan Bahasa/Budaya Jawa</v>
      </c>
      <c r="D14" s="221">
        <f>Sebaran!D85</f>
        <v>2</v>
      </c>
      <c r="E14" s="221" t="s">
        <v>299</v>
      </c>
      <c r="G14" s="220">
        <f t="shared" si="1"/>
        <v>8</v>
      </c>
      <c r="H14" s="268" t="s">
        <v>344</v>
      </c>
      <c r="I14" s="220" t="str">
        <f>Sebaran!C25</f>
        <v>IPS SD</v>
      </c>
      <c r="J14" s="221">
        <f>Sebaran!D25</f>
        <v>3</v>
      </c>
      <c r="K14" s="221" t="s">
        <v>297</v>
      </c>
    </row>
    <row r="15" spans="1:11" x14ac:dyDescent="0.3">
      <c r="A15" s="220">
        <f t="shared" si="0"/>
        <v>9</v>
      </c>
      <c r="B15" s="268" t="s">
        <v>378</v>
      </c>
      <c r="C15" s="220" t="str">
        <f>Sebaran!C79</f>
        <v>Kesehatan Sekolah</v>
      </c>
      <c r="D15" s="221">
        <f>Sebaran!D79</f>
        <v>2</v>
      </c>
      <c r="E15" s="221" t="s">
        <v>299</v>
      </c>
      <c r="G15" s="220">
        <f t="shared" si="1"/>
        <v>9</v>
      </c>
      <c r="H15" s="268" t="s">
        <v>349</v>
      </c>
      <c r="I15" s="220" t="str">
        <f>Sebaran!C49</f>
        <v xml:space="preserve">Bimbingan Pramuka </v>
      </c>
      <c r="J15" s="221">
        <f>Sebaran!D49</f>
        <v>1</v>
      </c>
      <c r="K15" s="221" t="s">
        <v>298</v>
      </c>
    </row>
    <row r="16" spans="1:11" x14ac:dyDescent="0.3">
      <c r="A16" s="220">
        <f t="shared" si="0"/>
        <v>10</v>
      </c>
      <c r="B16" s="268" t="s">
        <v>384</v>
      </c>
      <c r="C16" s="254" t="str">
        <f>Sebaran!C86</f>
        <v>Pendidikan Prakarya</v>
      </c>
      <c r="D16" s="221">
        <f>Sebaran!D86</f>
        <v>2</v>
      </c>
      <c r="E16" s="221" t="s">
        <v>299</v>
      </c>
      <c r="G16" s="220">
        <f t="shared" si="1"/>
        <v>10</v>
      </c>
      <c r="H16" s="107"/>
      <c r="I16" s="222" t="s">
        <v>231</v>
      </c>
      <c r="J16" s="221">
        <v>0</v>
      </c>
      <c r="K16" s="108"/>
    </row>
    <row r="17" spans="1:11" x14ac:dyDescent="0.3">
      <c r="A17" s="220">
        <f t="shared" si="0"/>
        <v>11</v>
      </c>
      <c r="B17" s="107"/>
      <c r="C17" s="27" t="s">
        <v>37</v>
      </c>
      <c r="D17" s="221">
        <v>0</v>
      </c>
      <c r="E17" s="221"/>
      <c r="G17" s="220">
        <f t="shared" si="1"/>
        <v>11</v>
      </c>
      <c r="H17" s="107"/>
      <c r="I17" s="220" t="s">
        <v>39</v>
      </c>
      <c r="J17" s="221">
        <v>0</v>
      </c>
      <c r="K17" s="108"/>
    </row>
    <row r="18" spans="1:11" x14ac:dyDescent="0.3">
      <c r="A18" s="220">
        <f t="shared" si="0"/>
        <v>12</v>
      </c>
      <c r="B18" s="107"/>
      <c r="C18" s="104" t="s">
        <v>232</v>
      </c>
      <c r="D18" s="221">
        <v>0</v>
      </c>
      <c r="E18" s="221"/>
      <c r="G18" s="107"/>
      <c r="H18" s="107"/>
      <c r="I18" s="241" t="s">
        <v>29</v>
      </c>
      <c r="J18" s="223">
        <f>SUM(J7:J17)</f>
        <v>22</v>
      </c>
      <c r="K18" s="27"/>
    </row>
    <row r="19" spans="1:11" x14ac:dyDescent="0.3">
      <c r="A19" s="220">
        <f t="shared" si="0"/>
        <v>13</v>
      </c>
      <c r="B19" s="107"/>
      <c r="C19" s="27" t="s">
        <v>38</v>
      </c>
      <c r="D19" s="221">
        <v>0</v>
      </c>
      <c r="E19" s="221"/>
      <c r="G19" s="107"/>
      <c r="H19" s="107"/>
      <c r="I19" s="241" t="s">
        <v>300</v>
      </c>
      <c r="J19" s="223">
        <f>J18+D21</f>
        <v>45</v>
      </c>
      <c r="K19" s="27"/>
    </row>
    <row r="20" spans="1:11" x14ac:dyDescent="0.3">
      <c r="A20" s="107"/>
      <c r="B20" s="107"/>
      <c r="C20" s="241" t="s">
        <v>29</v>
      </c>
      <c r="D20" s="223">
        <f>SUM(D7:D19)</f>
        <v>23</v>
      </c>
      <c r="E20" s="221"/>
      <c r="G20" s="236"/>
      <c r="H20" s="236"/>
      <c r="I20" s="236"/>
      <c r="J20" s="237"/>
      <c r="K20" s="238"/>
    </row>
    <row r="21" spans="1:11" x14ac:dyDescent="0.3">
      <c r="A21" s="107"/>
      <c r="B21" s="107"/>
      <c r="C21" s="241" t="s">
        <v>300</v>
      </c>
      <c r="D21" s="223">
        <f>D20</f>
        <v>23</v>
      </c>
      <c r="E21" s="221"/>
      <c r="G21" s="230"/>
      <c r="H21" s="230"/>
      <c r="I21" s="230"/>
      <c r="J21" s="262"/>
      <c r="K21" s="109"/>
    </row>
    <row r="22" spans="1:11" x14ac:dyDescent="0.3">
      <c r="B22" s="109"/>
      <c r="C22" s="110"/>
      <c r="D22" s="262"/>
      <c r="E22" s="262"/>
    </row>
    <row r="23" spans="1:11" x14ac:dyDescent="0.3">
      <c r="A23" s="106" t="s">
        <v>115</v>
      </c>
      <c r="C23" s="224"/>
      <c r="D23" s="111"/>
      <c r="E23" s="111"/>
      <c r="G23" s="106" t="s">
        <v>116</v>
      </c>
      <c r="J23" s="111"/>
    </row>
    <row r="24" spans="1:11" x14ac:dyDescent="0.3">
      <c r="A24" s="107" t="s">
        <v>91</v>
      </c>
      <c r="B24" s="107" t="s">
        <v>121</v>
      </c>
      <c r="C24" s="107" t="s">
        <v>90</v>
      </c>
      <c r="D24" s="225" t="s">
        <v>3</v>
      </c>
      <c r="E24" s="242" t="s">
        <v>296</v>
      </c>
      <c r="G24" s="107" t="s">
        <v>91</v>
      </c>
      <c r="H24" s="107" t="s">
        <v>121</v>
      </c>
      <c r="I24" s="107" t="s">
        <v>90</v>
      </c>
      <c r="J24" s="225" t="s">
        <v>3</v>
      </c>
      <c r="K24" s="223" t="s">
        <v>296</v>
      </c>
    </row>
    <row r="25" spans="1:11" x14ac:dyDescent="0.3">
      <c r="A25" s="220">
        <v>1</v>
      </c>
      <c r="B25" s="269" t="s">
        <v>348</v>
      </c>
      <c r="C25" s="220" t="str">
        <f>Sebaran!C30</f>
        <v>Teologi Moral/Filsafat Moral*</v>
      </c>
      <c r="D25" s="221">
        <f>Sebaran!D30</f>
        <v>2</v>
      </c>
      <c r="E25" s="221" t="s">
        <v>297</v>
      </c>
      <c r="G25" s="220">
        <v>1</v>
      </c>
      <c r="H25" s="269" t="s">
        <v>346</v>
      </c>
      <c r="I25" s="220" t="str">
        <f>Sebaran!C28</f>
        <v>Pancasila*</v>
      </c>
      <c r="J25" s="221">
        <f>Sebaran!D28</f>
        <v>2</v>
      </c>
      <c r="K25" s="221" t="s">
        <v>297</v>
      </c>
    </row>
    <row r="26" spans="1:11" x14ac:dyDescent="0.3">
      <c r="A26" s="220">
        <f>1+A25</f>
        <v>2</v>
      </c>
      <c r="B26" s="269" t="s">
        <v>333</v>
      </c>
      <c r="C26" s="220" t="str">
        <f>Sebaran!C11</f>
        <v>Geometri dan Pengukuran SD</v>
      </c>
      <c r="D26" s="221">
        <f>Sebaran!D11</f>
        <v>3</v>
      </c>
      <c r="E26" s="221" t="s">
        <v>297</v>
      </c>
      <c r="G26" s="220">
        <f>1+G25</f>
        <v>2</v>
      </c>
      <c r="H26" s="269" t="s">
        <v>334</v>
      </c>
      <c r="I26" s="220" t="str">
        <f>Sebaran!C12</f>
        <v>Model Pembelajaran Matematika SD</v>
      </c>
      <c r="J26" s="221">
        <f>Sebaran!D12</f>
        <v>3</v>
      </c>
      <c r="K26" s="221" t="s">
        <v>297</v>
      </c>
    </row>
    <row r="27" spans="1:11" x14ac:dyDescent="0.3">
      <c r="A27" s="220">
        <f t="shared" ref="A27:A36" si="2">1+A26</f>
        <v>3</v>
      </c>
      <c r="B27" s="269" t="s">
        <v>339</v>
      </c>
      <c r="C27" s="220" t="str">
        <f>Sebaran!C18</f>
        <v>IPA Fisika Eksperimental SD***</v>
      </c>
      <c r="D27" s="221">
        <f>Sebaran!D18</f>
        <v>2</v>
      </c>
      <c r="E27" s="221" t="s">
        <v>297</v>
      </c>
      <c r="G27" s="220">
        <f t="shared" ref="G27:G36" si="3">1+G26</f>
        <v>3</v>
      </c>
      <c r="H27" s="269" t="s">
        <v>365</v>
      </c>
      <c r="I27" s="254" t="str">
        <f>Sebaran!C39</f>
        <v>Psikologi Belajar dan Pembelajaran**</v>
      </c>
      <c r="J27" s="221">
        <f>Sebaran!D39</f>
        <v>2</v>
      </c>
      <c r="K27" s="221" t="s">
        <v>298</v>
      </c>
    </row>
    <row r="28" spans="1:11" x14ac:dyDescent="0.3">
      <c r="A28" s="220">
        <f t="shared" si="2"/>
        <v>4</v>
      </c>
      <c r="B28" s="269" t="s">
        <v>345</v>
      </c>
      <c r="C28" s="220" t="str">
        <f>Sebaran!C27</f>
        <v>PPKn SD</v>
      </c>
      <c r="D28" s="221">
        <f>Sebaran!D27</f>
        <v>2</v>
      </c>
      <c r="E28" s="221" t="s">
        <v>297</v>
      </c>
      <c r="G28" s="220">
        <f t="shared" si="3"/>
        <v>4</v>
      </c>
      <c r="H28" s="269" t="s">
        <v>370</v>
      </c>
      <c r="I28" s="220" t="str">
        <f>Sebaran!C44</f>
        <v>Pengantar Komparasi Kurikulum</v>
      </c>
      <c r="J28" s="221">
        <v>2</v>
      </c>
      <c r="K28" s="221" t="s">
        <v>298</v>
      </c>
    </row>
    <row r="29" spans="1:11" x14ac:dyDescent="0.3">
      <c r="A29" s="220">
        <f t="shared" si="2"/>
        <v>5</v>
      </c>
      <c r="B29" s="269" t="s">
        <v>343</v>
      </c>
      <c r="C29" s="263" t="str">
        <f>Sebaran!C23</f>
        <v>Apresiasi Sastra Anak</v>
      </c>
      <c r="D29" s="221">
        <f>Sebaran!D23</f>
        <v>2</v>
      </c>
      <c r="E29" s="221" t="s">
        <v>297</v>
      </c>
      <c r="G29" s="220">
        <f t="shared" si="3"/>
        <v>5</v>
      </c>
      <c r="H29" s="269" t="s">
        <v>369</v>
      </c>
      <c r="I29" s="220" t="str">
        <f>Sebaran!C43</f>
        <v>Pengembangan Kurikulum dan Pembelajaran</v>
      </c>
      <c r="J29" s="221">
        <v>3</v>
      </c>
      <c r="K29" s="221" t="s">
        <v>298</v>
      </c>
    </row>
    <row r="30" spans="1:11" x14ac:dyDescent="0.3">
      <c r="A30" s="220">
        <f t="shared" si="2"/>
        <v>6</v>
      </c>
      <c r="B30" s="269" t="s">
        <v>363</v>
      </c>
      <c r="C30" s="263" t="str">
        <f>Sebaran!C37</f>
        <v>Pendidikan Religiositas Anak</v>
      </c>
      <c r="D30" s="221">
        <f>Sebaran!D37</f>
        <v>2</v>
      </c>
      <c r="E30" s="221" t="s">
        <v>298</v>
      </c>
      <c r="G30" s="220">
        <f t="shared" si="3"/>
        <v>6</v>
      </c>
      <c r="H30" s="269" t="s">
        <v>354</v>
      </c>
      <c r="I30" s="220" t="str">
        <f>Sebaran!C54</f>
        <v>Model-model Pembelajaran Inovatif</v>
      </c>
      <c r="J30" s="221">
        <f>Sebaran!D54</f>
        <v>2</v>
      </c>
      <c r="K30" s="221" t="s">
        <v>298</v>
      </c>
    </row>
    <row r="31" spans="1:11" x14ac:dyDescent="0.3">
      <c r="A31" s="220">
        <f t="shared" si="2"/>
        <v>7</v>
      </c>
      <c r="B31" s="269" t="s">
        <v>382</v>
      </c>
      <c r="C31" s="254" t="str">
        <f>Sebaran!C84</f>
        <v>Permainan Anak</v>
      </c>
      <c r="D31" s="221">
        <f>Sebaran!D41</f>
        <v>2</v>
      </c>
      <c r="E31" s="221" t="s">
        <v>299</v>
      </c>
      <c r="G31" s="220">
        <f t="shared" si="3"/>
        <v>7</v>
      </c>
      <c r="H31" s="269" t="s">
        <v>355</v>
      </c>
      <c r="I31" s="220" t="str">
        <f>Sebaran!C56</f>
        <v>Evaluasi Pembelajaran Tes</v>
      </c>
      <c r="J31" s="221">
        <f>Sebaran!D54</f>
        <v>2</v>
      </c>
      <c r="K31" s="221" t="s">
        <v>298</v>
      </c>
    </row>
    <row r="32" spans="1:11" x14ac:dyDescent="0.3">
      <c r="A32" s="220">
        <f t="shared" si="2"/>
        <v>8</v>
      </c>
      <c r="B32" s="269" t="s">
        <v>356</v>
      </c>
      <c r="C32" s="220" t="str">
        <f>Sebaran!C57</f>
        <v>Evaluasi Pembelajaran Non Tes</v>
      </c>
      <c r="D32" s="221">
        <f>Sebaran!D56</f>
        <v>2</v>
      </c>
      <c r="E32" s="221" t="s">
        <v>298</v>
      </c>
      <c r="G32" s="220">
        <f t="shared" si="3"/>
        <v>8</v>
      </c>
      <c r="H32" s="269" t="s">
        <v>376</v>
      </c>
      <c r="I32" s="239" t="str">
        <f>Sebaran!C73</f>
        <v>Academic Writing</v>
      </c>
      <c r="J32" s="221">
        <f>Sebaran!D56</f>
        <v>2</v>
      </c>
      <c r="K32" s="221" t="s">
        <v>299</v>
      </c>
    </row>
    <row r="33" spans="1:11" x14ac:dyDescent="0.3">
      <c r="A33" s="220">
        <f t="shared" si="2"/>
        <v>9</v>
      </c>
      <c r="B33" s="269" t="s">
        <v>364</v>
      </c>
      <c r="C33" s="220" t="str">
        <f>Sebaran!C70</f>
        <v xml:space="preserve">Statistika </v>
      </c>
      <c r="D33" s="221">
        <f>Sebaran!D70</f>
        <v>3</v>
      </c>
      <c r="E33" s="221" t="s">
        <v>299</v>
      </c>
      <c r="G33" s="220">
        <f t="shared" si="3"/>
        <v>9</v>
      </c>
      <c r="H33" s="269" t="s">
        <v>385</v>
      </c>
      <c r="I33" s="220" t="str">
        <f>Sebaran!C76</f>
        <v>Media Pembelajaran Berbasis ICT</v>
      </c>
      <c r="J33" s="221">
        <f>Sebaran!D76</f>
        <v>3</v>
      </c>
      <c r="K33" s="221" t="s">
        <v>299</v>
      </c>
    </row>
    <row r="34" spans="1:11" x14ac:dyDescent="0.3">
      <c r="A34" s="220">
        <f t="shared" si="2"/>
        <v>10</v>
      </c>
      <c r="B34" s="269" t="s">
        <v>379</v>
      </c>
      <c r="C34" s="220" t="str">
        <f>Sebaran!C83</f>
        <v>Pendidikan Seni Drama</v>
      </c>
      <c r="D34" s="221">
        <f>Sebaran!D81</f>
        <v>2</v>
      </c>
      <c r="E34" s="221" t="s">
        <v>299</v>
      </c>
      <c r="G34" s="220">
        <f t="shared" si="3"/>
        <v>10</v>
      </c>
      <c r="H34" s="269" t="s">
        <v>368</v>
      </c>
      <c r="I34" s="254" t="str">
        <f>Sebaran!C41</f>
        <v>Pendidikan Anak Berkebutuhan Khusus</v>
      </c>
      <c r="J34" s="221">
        <f>Sebaran!D84</f>
        <v>2</v>
      </c>
      <c r="K34" s="221" t="s">
        <v>298</v>
      </c>
    </row>
    <row r="35" spans="1:11" x14ac:dyDescent="0.3">
      <c r="A35" s="220">
        <f t="shared" si="2"/>
        <v>11</v>
      </c>
      <c r="B35" s="269"/>
      <c r="C35" s="220" t="s">
        <v>406</v>
      </c>
      <c r="D35" s="221">
        <v>0</v>
      </c>
      <c r="E35" s="221"/>
      <c r="G35" s="220">
        <f t="shared" si="3"/>
        <v>11</v>
      </c>
      <c r="H35" s="269"/>
      <c r="I35" s="220" t="s">
        <v>407</v>
      </c>
      <c r="J35" s="221">
        <v>0</v>
      </c>
      <c r="K35" s="221"/>
    </row>
    <row r="36" spans="1:11" x14ac:dyDescent="0.3">
      <c r="A36" s="220">
        <f t="shared" si="2"/>
        <v>12</v>
      </c>
      <c r="B36" s="107"/>
      <c r="C36" s="220" t="s">
        <v>40</v>
      </c>
      <c r="D36" s="221">
        <v>0</v>
      </c>
      <c r="E36" s="225"/>
      <c r="G36" s="220">
        <f t="shared" si="3"/>
        <v>12</v>
      </c>
      <c r="H36" s="107"/>
      <c r="I36" s="27" t="s">
        <v>41</v>
      </c>
      <c r="J36" s="221">
        <v>0</v>
      </c>
      <c r="K36" s="27"/>
    </row>
    <row r="37" spans="1:11" x14ac:dyDescent="0.3">
      <c r="A37" s="107"/>
      <c r="B37" s="107"/>
      <c r="C37" s="241" t="s">
        <v>29</v>
      </c>
      <c r="D37" s="223">
        <f>SUM(D25:D36)</f>
        <v>22</v>
      </c>
      <c r="E37" s="225"/>
      <c r="G37" s="107"/>
      <c r="H37" s="107"/>
      <c r="I37" s="241" t="s">
        <v>29</v>
      </c>
      <c r="J37" s="223">
        <f>SUM(J25:J36)</f>
        <v>23</v>
      </c>
      <c r="K37" s="27"/>
    </row>
    <row r="38" spans="1:11" x14ac:dyDescent="0.3">
      <c r="A38" s="107"/>
      <c r="B38" s="107"/>
      <c r="C38" s="241" t="s">
        <v>300</v>
      </c>
      <c r="D38" s="223">
        <f>D37+J19</f>
        <v>67</v>
      </c>
      <c r="E38" s="225"/>
      <c r="G38" s="230"/>
      <c r="H38" s="107"/>
      <c r="I38" s="241" t="s">
        <v>300</v>
      </c>
      <c r="J38" s="223">
        <f>J37+D38</f>
        <v>90</v>
      </c>
      <c r="K38" s="27"/>
    </row>
    <row r="39" spans="1:11" x14ac:dyDescent="0.3">
      <c r="A39" s="230"/>
    </row>
    <row r="40" spans="1:11" x14ac:dyDescent="0.3">
      <c r="A40" s="230" t="s">
        <v>117</v>
      </c>
      <c r="C40" s="224"/>
      <c r="D40" s="111"/>
      <c r="E40" s="111"/>
      <c r="G40" s="106" t="s">
        <v>118</v>
      </c>
      <c r="J40" s="111"/>
    </row>
    <row r="41" spans="1:11" x14ac:dyDescent="0.3">
      <c r="A41" s="107" t="s">
        <v>91</v>
      </c>
      <c r="B41" s="107" t="s">
        <v>121</v>
      </c>
      <c r="C41" s="107" t="s">
        <v>90</v>
      </c>
      <c r="D41" s="225" t="s">
        <v>3</v>
      </c>
      <c r="E41" s="223" t="s">
        <v>296</v>
      </c>
      <c r="G41" s="107" t="s">
        <v>91</v>
      </c>
      <c r="H41" s="107" t="s">
        <v>121</v>
      </c>
      <c r="I41" s="107" t="s">
        <v>90</v>
      </c>
      <c r="J41" s="225" t="s">
        <v>3</v>
      </c>
      <c r="K41" s="223" t="s">
        <v>296</v>
      </c>
    </row>
    <row r="42" spans="1:11" x14ac:dyDescent="0.3">
      <c r="A42" s="220">
        <v>1</v>
      </c>
      <c r="B42" s="290" t="s">
        <v>357</v>
      </c>
      <c r="C42" s="254" t="str">
        <f>Sebaran!C59</f>
        <v>Pengantar Bimbingan dan Konseling**</v>
      </c>
      <c r="D42" s="221">
        <f>Sebaran!D59</f>
        <v>2</v>
      </c>
      <c r="E42" s="221" t="s">
        <v>298</v>
      </c>
      <c r="G42" s="220">
        <v>1</v>
      </c>
      <c r="H42" s="269" t="s">
        <v>359</v>
      </c>
      <c r="I42" s="220" t="str">
        <f>Sebaran!C62</f>
        <v>Manajemen Sekolah**</v>
      </c>
      <c r="J42" s="221">
        <f>Sebaran!D62</f>
        <v>2</v>
      </c>
      <c r="K42" s="221" t="s">
        <v>298</v>
      </c>
    </row>
    <row r="43" spans="1:11" x14ac:dyDescent="0.3">
      <c r="A43" s="220">
        <f>1+A42</f>
        <v>2</v>
      </c>
      <c r="B43" s="269" t="s">
        <v>347</v>
      </c>
      <c r="C43" s="220" t="str">
        <f>Sebaran!C29</f>
        <v>Pendidikan Kewarganegaraan (Kewiraan)*</v>
      </c>
      <c r="D43" s="221">
        <f>Sebaran!D29</f>
        <v>2</v>
      </c>
      <c r="E43" s="221" t="s">
        <v>297</v>
      </c>
      <c r="G43" s="220">
        <f>1+G42</f>
        <v>2</v>
      </c>
      <c r="H43" s="269" t="s">
        <v>371</v>
      </c>
      <c r="I43" s="220" t="str">
        <f>Sebaran!C47</f>
        <v>Pembelajaran Terpadu Kelas Lanjut</v>
      </c>
      <c r="J43" s="221">
        <f>Sebaran!D47</f>
        <v>3</v>
      </c>
      <c r="K43" s="221" t="s">
        <v>298</v>
      </c>
    </row>
    <row r="44" spans="1:11" x14ac:dyDescent="0.3">
      <c r="A44" s="220">
        <f t="shared" ref="A44:A51" si="4">1+A43</f>
        <v>3</v>
      </c>
      <c r="B44" s="269" t="s">
        <v>366</v>
      </c>
      <c r="C44" s="220" t="str">
        <f>Sebaran!C46</f>
        <v>Pembelajaran Terpadu Kelas Awal</v>
      </c>
      <c r="D44" s="221">
        <f>Sebaran!D46</f>
        <v>3</v>
      </c>
      <c r="E44" s="221" t="s">
        <v>298</v>
      </c>
      <c r="G44" s="220">
        <f t="shared" ref="G44:G50" si="5">1+G43</f>
        <v>3</v>
      </c>
      <c r="H44" s="269" t="s">
        <v>373</v>
      </c>
      <c r="I44" s="220" t="str">
        <f>Sebaran!C67</f>
        <v>Metodologi Penelitian Pendidikan</v>
      </c>
      <c r="J44" s="221">
        <f>Sebaran!D67</f>
        <v>3</v>
      </c>
      <c r="K44" s="221" t="s">
        <v>299</v>
      </c>
    </row>
    <row r="45" spans="1:11" x14ac:dyDescent="0.3">
      <c r="A45" s="220">
        <f t="shared" si="4"/>
        <v>4</v>
      </c>
      <c r="B45" s="269" t="s">
        <v>372</v>
      </c>
      <c r="C45" s="220" t="str">
        <f>Sebaran!C66</f>
        <v>Penelitian Tindakan Kelas</v>
      </c>
      <c r="D45" s="221">
        <f>Sebaran!D66</f>
        <v>2</v>
      </c>
      <c r="E45" s="221" t="s">
        <v>299</v>
      </c>
      <c r="G45" s="220">
        <f t="shared" si="5"/>
        <v>4</v>
      </c>
      <c r="H45" s="233"/>
      <c r="I45" s="220" t="s">
        <v>495</v>
      </c>
      <c r="J45" s="221">
        <v>3</v>
      </c>
      <c r="K45" s="221" t="s">
        <v>496</v>
      </c>
    </row>
    <row r="46" spans="1:11" x14ac:dyDescent="0.3">
      <c r="A46" s="220">
        <f t="shared" si="4"/>
        <v>5</v>
      </c>
      <c r="B46" s="269" t="s">
        <v>358</v>
      </c>
      <c r="C46" s="220" t="str">
        <f>Sebaran!C61</f>
        <v>Manajemen Kelas</v>
      </c>
      <c r="D46" s="221">
        <f>Sebaran!D61</f>
        <v>2</v>
      </c>
      <c r="E46" s="221" t="s">
        <v>299</v>
      </c>
      <c r="G46" s="220">
        <f t="shared" si="5"/>
        <v>5</v>
      </c>
      <c r="H46" s="233"/>
      <c r="I46" s="220" t="s">
        <v>497</v>
      </c>
      <c r="J46" s="221">
        <v>2</v>
      </c>
      <c r="K46" s="221" t="s">
        <v>496</v>
      </c>
    </row>
    <row r="47" spans="1:11" x14ac:dyDescent="0.3">
      <c r="A47" s="220">
        <f t="shared" si="4"/>
        <v>6</v>
      </c>
      <c r="B47" s="233"/>
      <c r="C47" s="220" t="s">
        <v>498</v>
      </c>
      <c r="D47" s="221">
        <f>Sebaran!D79</f>
        <v>2</v>
      </c>
      <c r="E47" s="221" t="s">
        <v>496</v>
      </c>
      <c r="G47" s="220">
        <f t="shared" si="5"/>
        <v>6</v>
      </c>
      <c r="H47" s="233"/>
      <c r="I47" s="220" t="s">
        <v>499</v>
      </c>
      <c r="J47" s="221">
        <f>Sebaran!D95</f>
        <v>2</v>
      </c>
      <c r="K47" s="221" t="s">
        <v>496</v>
      </c>
    </row>
    <row r="48" spans="1:11" x14ac:dyDescent="0.3">
      <c r="A48" s="220">
        <f t="shared" si="4"/>
        <v>7</v>
      </c>
      <c r="B48" s="233"/>
      <c r="C48" s="220" t="s">
        <v>500</v>
      </c>
      <c r="D48" s="221">
        <v>2</v>
      </c>
      <c r="E48" s="221" t="s">
        <v>496</v>
      </c>
      <c r="G48" s="220">
        <f t="shared" si="5"/>
        <v>7</v>
      </c>
      <c r="H48" s="269" t="s">
        <v>353</v>
      </c>
      <c r="I48" s="220" t="str">
        <f>Sebaran!C53</f>
        <v>KKN Pendidikan</v>
      </c>
      <c r="J48" s="221">
        <f>Sebaran!D53</f>
        <v>3</v>
      </c>
      <c r="K48" s="221" t="s">
        <v>298</v>
      </c>
    </row>
    <row r="49" spans="1:11" x14ac:dyDescent="0.3">
      <c r="A49" s="220">
        <f t="shared" si="4"/>
        <v>8</v>
      </c>
      <c r="B49" s="233"/>
      <c r="C49" s="220" t="s">
        <v>501</v>
      </c>
      <c r="D49" s="115">
        <v>2</v>
      </c>
      <c r="E49" s="228" t="s">
        <v>496</v>
      </c>
      <c r="G49" s="220">
        <f t="shared" si="5"/>
        <v>8</v>
      </c>
      <c r="H49" s="269" t="s">
        <v>351</v>
      </c>
      <c r="I49" s="220" t="str">
        <f>Sebaran!C51</f>
        <v>Keterampilan Dasar Mengajar ***</v>
      </c>
      <c r="J49" s="221">
        <f>Sebaran!D51</f>
        <v>2</v>
      </c>
      <c r="K49" s="221" t="s">
        <v>298</v>
      </c>
    </row>
    <row r="50" spans="1:11" x14ac:dyDescent="0.3">
      <c r="A50" s="220">
        <f t="shared" si="4"/>
        <v>9</v>
      </c>
      <c r="B50" s="233"/>
      <c r="C50" s="220" t="s">
        <v>502</v>
      </c>
      <c r="D50" s="221">
        <v>2</v>
      </c>
      <c r="E50" s="221" t="s">
        <v>496</v>
      </c>
      <c r="G50" s="220">
        <f t="shared" si="5"/>
        <v>9</v>
      </c>
      <c r="H50" s="269" t="s">
        <v>360</v>
      </c>
      <c r="I50" s="220" t="str">
        <f>Sebaran!C63</f>
        <v>Pengenalan Lapangan Persekolahan 2 (PLP 2)</v>
      </c>
      <c r="J50" s="221">
        <f>Sebaran!D63</f>
        <v>1</v>
      </c>
      <c r="K50" s="221" t="s">
        <v>298</v>
      </c>
    </row>
    <row r="51" spans="1:11" x14ac:dyDescent="0.3">
      <c r="A51" s="220">
        <f t="shared" si="4"/>
        <v>10</v>
      </c>
      <c r="B51" s="269" t="s">
        <v>350</v>
      </c>
      <c r="C51" s="220" t="str">
        <f>Sebaran!C50</f>
        <v>Pengenalan Lapangan Persekolahan 1 (PLP 1)</v>
      </c>
      <c r="D51" s="221">
        <v>1</v>
      </c>
      <c r="E51" s="221" t="s">
        <v>298</v>
      </c>
      <c r="G51" s="220"/>
      <c r="H51" s="107"/>
      <c r="I51" s="241" t="s">
        <v>29</v>
      </c>
      <c r="J51" s="223">
        <f>SUM(J42:J50)</f>
        <v>21</v>
      </c>
      <c r="K51" s="221"/>
    </row>
    <row r="52" spans="1:11" x14ac:dyDescent="0.3">
      <c r="A52" s="107"/>
      <c r="B52" s="107"/>
      <c r="C52" s="241" t="s">
        <v>29</v>
      </c>
      <c r="D52" s="223">
        <f>SUM(D42:D51)</f>
        <v>20</v>
      </c>
      <c r="E52" s="221"/>
      <c r="G52" s="107"/>
      <c r="H52" s="107"/>
      <c r="I52" s="241" t="s">
        <v>300</v>
      </c>
      <c r="J52" s="223">
        <f>J51+D53</f>
        <v>131</v>
      </c>
      <c r="K52" s="221"/>
    </row>
    <row r="53" spans="1:11" x14ac:dyDescent="0.3">
      <c r="A53" s="107"/>
      <c r="B53" s="107"/>
      <c r="C53" s="241" t="s">
        <v>300</v>
      </c>
      <c r="D53" s="223">
        <f>D52+J38</f>
        <v>110</v>
      </c>
      <c r="E53" s="221"/>
    </row>
    <row r="54" spans="1:11" x14ac:dyDescent="0.3">
      <c r="G54" s="230"/>
      <c r="H54" s="230"/>
      <c r="I54" s="230"/>
      <c r="J54" s="262"/>
    </row>
    <row r="55" spans="1:11" x14ac:dyDescent="0.3">
      <c r="A55" s="106" t="s">
        <v>119</v>
      </c>
      <c r="D55" s="111"/>
      <c r="E55" s="111"/>
      <c r="G55" s="106" t="s">
        <v>120</v>
      </c>
      <c r="J55" s="111"/>
    </row>
    <row r="56" spans="1:11" x14ac:dyDescent="0.3">
      <c r="A56" s="107" t="s">
        <v>91</v>
      </c>
      <c r="B56" s="107" t="s">
        <v>121</v>
      </c>
      <c r="C56" s="107" t="s">
        <v>90</v>
      </c>
      <c r="D56" s="225" t="s">
        <v>3</v>
      </c>
      <c r="E56" s="223" t="s">
        <v>296</v>
      </c>
      <c r="G56" s="107" t="s">
        <v>91</v>
      </c>
      <c r="H56" s="107" t="s">
        <v>121</v>
      </c>
      <c r="I56" s="107" t="s">
        <v>90</v>
      </c>
      <c r="J56" s="225" t="s">
        <v>3</v>
      </c>
      <c r="K56" s="223" t="s">
        <v>296</v>
      </c>
    </row>
    <row r="57" spans="1:11" x14ac:dyDescent="0.3">
      <c r="A57" s="220">
        <v>1</v>
      </c>
      <c r="B57" s="269" t="s">
        <v>381</v>
      </c>
      <c r="C57" s="220" t="str">
        <f>Sebaran!C81</f>
        <v>Pendidikan Seni Musik</v>
      </c>
      <c r="D57" s="221">
        <f>Sebaran!D83</f>
        <v>2</v>
      </c>
      <c r="E57" s="221" t="s">
        <v>299</v>
      </c>
      <c r="G57" s="220">
        <v>1</v>
      </c>
      <c r="H57" s="220"/>
      <c r="I57" s="220" t="s">
        <v>301</v>
      </c>
      <c r="J57" s="221" t="s">
        <v>303</v>
      </c>
      <c r="K57" s="220" t="s">
        <v>298</v>
      </c>
    </row>
    <row r="58" spans="1:11" x14ac:dyDescent="0.3">
      <c r="A58" s="220">
        <f>1+A57</f>
        <v>2</v>
      </c>
      <c r="B58" s="269" t="s">
        <v>377</v>
      </c>
      <c r="C58" s="220" t="str">
        <f>Sebaran!C78</f>
        <v>Pendidikan Jasmani</v>
      </c>
      <c r="D58" s="221">
        <f>Sebaran!D78</f>
        <v>2</v>
      </c>
      <c r="E58" s="221" t="s">
        <v>299</v>
      </c>
      <c r="G58" s="220">
        <v>2</v>
      </c>
      <c r="H58" s="220"/>
      <c r="I58" s="254" t="s">
        <v>302</v>
      </c>
      <c r="J58" s="221" t="s">
        <v>304</v>
      </c>
      <c r="K58" s="220" t="s">
        <v>299</v>
      </c>
    </row>
    <row r="59" spans="1:11" x14ac:dyDescent="0.3">
      <c r="A59" s="220">
        <f t="shared" ref="A59:A60" si="6">1+A58</f>
        <v>3</v>
      </c>
      <c r="B59" s="269" t="s">
        <v>352</v>
      </c>
      <c r="C59" s="220" t="str">
        <f>Sebaran!C52</f>
        <v>Pengenalan Lapangan Persekolahan 3 (PLP 3)</v>
      </c>
      <c r="D59" s="221">
        <f>Sebaran!D52</f>
        <v>3</v>
      </c>
      <c r="E59" s="221" t="s">
        <v>298</v>
      </c>
      <c r="G59" s="107"/>
      <c r="H59" s="107"/>
      <c r="I59" s="241" t="s">
        <v>29</v>
      </c>
      <c r="J59" s="223">
        <f>SUM(J57:J58)</f>
        <v>0</v>
      </c>
      <c r="K59" s="27"/>
    </row>
    <row r="60" spans="1:11" x14ac:dyDescent="0.3">
      <c r="A60" s="220">
        <f t="shared" si="6"/>
        <v>4</v>
      </c>
      <c r="B60" s="269" t="s">
        <v>374</v>
      </c>
      <c r="C60" s="220" t="str">
        <f>Sebaran!C68</f>
        <v>Tugas Akhir Skripsi</v>
      </c>
      <c r="D60" s="221">
        <f>Sebaran!D68</f>
        <v>6</v>
      </c>
      <c r="E60" s="221" t="s">
        <v>299</v>
      </c>
      <c r="G60" s="107"/>
      <c r="H60" s="107"/>
      <c r="I60" s="241" t="s">
        <v>311</v>
      </c>
      <c r="J60" s="223">
        <f>D62+J59</f>
        <v>144</v>
      </c>
      <c r="K60" s="27"/>
    </row>
    <row r="61" spans="1:11" x14ac:dyDescent="0.3">
      <c r="A61" s="107"/>
      <c r="B61" s="233"/>
      <c r="C61" s="241" t="s">
        <v>29</v>
      </c>
      <c r="D61" s="223">
        <f>SUM(D57:D60)</f>
        <v>13</v>
      </c>
      <c r="E61" s="225"/>
    </row>
    <row r="62" spans="1:11" x14ac:dyDescent="0.3">
      <c r="A62" s="107"/>
      <c r="B62" s="107"/>
      <c r="C62" s="241" t="s">
        <v>300</v>
      </c>
      <c r="D62" s="223">
        <f>D61+J52</f>
        <v>144</v>
      </c>
      <c r="E62" s="225"/>
      <c r="G62" s="230"/>
      <c r="H62" s="230"/>
      <c r="I62" s="234"/>
      <c r="J62" s="235"/>
    </row>
    <row r="63" spans="1:11" x14ac:dyDescent="0.3">
      <c r="E63" s="262"/>
      <c r="G63" s="230"/>
      <c r="H63" s="230"/>
      <c r="I63" s="234"/>
      <c r="J63" s="235"/>
    </row>
    <row r="64" spans="1:11" x14ac:dyDescent="0.3">
      <c r="B64" s="105" t="s">
        <v>395</v>
      </c>
      <c r="E64" s="262"/>
      <c r="G64" s="230"/>
      <c r="H64" s="230"/>
      <c r="I64" s="234"/>
      <c r="J64" s="235"/>
    </row>
    <row r="65" spans="1:11" x14ac:dyDescent="0.3">
      <c r="A65" s="105" t="s">
        <v>49</v>
      </c>
      <c r="B65" s="105" t="s">
        <v>240</v>
      </c>
    </row>
    <row r="66" spans="1:11" x14ac:dyDescent="0.3">
      <c r="A66" s="105" t="s">
        <v>50</v>
      </c>
      <c r="B66" s="105" t="s">
        <v>241</v>
      </c>
    </row>
    <row r="67" spans="1:11" x14ac:dyDescent="0.3">
      <c r="A67" s="105" t="s">
        <v>51</v>
      </c>
      <c r="B67" s="105" t="s">
        <v>52</v>
      </c>
    </row>
    <row r="68" spans="1:11" x14ac:dyDescent="0.3">
      <c r="A68" s="105" t="s">
        <v>133</v>
      </c>
      <c r="B68" s="105" t="s">
        <v>139</v>
      </c>
    </row>
    <row r="71" spans="1:11" x14ac:dyDescent="0.3">
      <c r="A71" s="224" t="s">
        <v>400</v>
      </c>
      <c r="B71" s="106"/>
      <c r="C71" s="112"/>
      <c r="D71" s="113"/>
      <c r="E71" s="113"/>
      <c r="G71" s="224" t="s">
        <v>503</v>
      </c>
      <c r="H71" s="106"/>
      <c r="I71" s="106"/>
    </row>
    <row r="72" spans="1:11" x14ac:dyDescent="0.3">
      <c r="A72" s="107" t="s">
        <v>91</v>
      </c>
      <c r="B72" s="107" t="s">
        <v>121</v>
      </c>
      <c r="C72" s="233" t="s">
        <v>399</v>
      </c>
      <c r="D72" s="225" t="s">
        <v>3</v>
      </c>
      <c r="E72" s="223" t="s">
        <v>127</v>
      </c>
      <c r="G72" s="107" t="s">
        <v>91</v>
      </c>
      <c r="H72" s="107" t="s">
        <v>121</v>
      </c>
      <c r="I72" s="233" t="s">
        <v>399</v>
      </c>
      <c r="J72" s="225" t="s">
        <v>3</v>
      </c>
      <c r="K72" s="223" t="s">
        <v>127</v>
      </c>
    </row>
    <row r="73" spans="1:11" x14ac:dyDescent="0.3">
      <c r="A73" s="27">
        <v>1</v>
      </c>
      <c r="B73" s="114" t="str">
        <f>Sebaran!B90</f>
        <v>KONS 101</v>
      </c>
      <c r="C73" s="114" t="str">
        <f>Sebaran!C90</f>
        <v>Kurikulum Berbasis Metode Montessori 1 (3-6 tahun)</v>
      </c>
      <c r="D73" s="227">
        <f>Sebaran!D90</f>
        <v>2</v>
      </c>
      <c r="E73" s="115">
        <v>5</v>
      </c>
      <c r="G73" s="27">
        <v>1</v>
      </c>
      <c r="H73" s="114" t="str">
        <f>Sebaran!B100</f>
        <v>KONS 201</v>
      </c>
      <c r="I73" s="114" t="str">
        <f>Sebaran!C100</f>
        <v>Pendidikan Anak Berkebutuhan Khusus Lanjut</v>
      </c>
      <c r="J73" s="227">
        <f>Sebaran!D100</f>
        <v>2</v>
      </c>
      <c r="K73" s="115">
        <v>5</v>
      </c>
    </row>
    <row r="74" spans="1:11" x14ac:dyDescent="0.3">
      <c r="A74" s="27">
        <f>1+A73</f>
        <v>2</v>
      </c>
      <c r="B74" s="114" t="str">
        <f>Sebaran!B91</f>
        <v>KONS 102</v>
      </c>
      <c r="C74" s="114" t="str">
        <f>Sebaran!C91</f>
        <v>Kurikulum Berbasis Metode Montessori 2 (6-12 tahun)</v>
      </c>
      <c r="D74" s="227">
        <f>Sebaran!D91</f>
        <v>3</v>
      </c>
      <c r="E74" s="115">
        <v>6</v>
      </c>
      <c r="F74" s="262"/>
      <c r="G74" s="27">
        <f t="shared" ref="G74:G79" si="7">1+G73</f>
        <v>2</v>
      </c>
      <c r="H74" s="114" t="str">
        <f>Sebaran!B101</f>
        <v>KONS 202</v>
      </c>
      <c r="I74" s="114" t="str">
        <f>Sebaran!C101</f>
        <v>Pendidikan Anak Berkesulitan Belajar</v>
      </c>
      <c r="J74" s="227">
        <f>Sebaran!D101</f>
        <v>3</v>
      </c>
      <c r="K74" s="115">
        <v>6</v>
      </c>
    </row>
    <row r="75" spans="1:11" x14ac:dyDescent="0.3">
      <c r="A75" s="27">
        <f>1+A74</f>
        <v>3</v>
      </c>
      <c r="B75" s="114" t="str">
        <f>Sebaran!B92</f>
        <v>KONS 103</v>
      </c>
      <c r="C75" s="114" t="str">
        <f>Sebaran!C92</f>
        <v>Kurikulum Berbasis Konsep 1 (PYP-PAUD)</v>
      </c>
      <c r="D75" s="227">
        <f>Sebaran!D92</f>
        <v>2</v>
      </c>
      <c r="E75" s="115">
        <v>5</v>
      </c>
      <c r="F75" s="226"/>
      <c r="G75" s="27">
        <f t="shared" si="7"/>
        <v>3</v>
      </c>
      <c r="H75" s="114" t="str">
        <f>Sebaran!B102</f>
        <v>KONS 203</v>
      </c>
      <c r="I75" s="114" t="str">
        <f>Sebaran!C102</f>
        <v>Pendidikan Anak Tunarungu</v>
      </c>
      <c r="J75" s="227">
        <f>Sebaran!D102</f>
        <v>2</v>
      </c>
      <c r="K75" s="115">
        <v>5</v>
      </c>
    </row>
    <row r="76" spans="1:11" x14ac:dyDescent="0.3">
      <c r="A76" s="27">
        <f>1+A75</f>
        <v>4</v>
      </c>
      <c r="B76" s="114" t="str">
        <f>Sebaran!B93</f>
        <v>KONS 104</v>
      </c>
      <c r="C76" s="114" t="str">
        <f>Sebaran!C93</f>
        <v>Kurikulum Berbasis Konsep 2 (PYP-SD)</v>
      </c>
      <c r="D76" s="227">
        <f>Sebaran!D93</f>
        <v>2</v>
      </c>
      <c r="E76" s="115">
        <v>6</v>
      </c>
      <c r="F76" s="226"/>
      <c r="G76" s="27">
        <f t="shared" si="7"/>
        <v>4</v>
      </c>
      <c r="H76" s="114" t="str">
        <f>Sebaran!B103</f>
        <v>KONS 204</v>
      </c>
      <c r="I76" s="114" t="str">
        <f>Sebaran!C103</f>
        <v>Komunikasi Dasar Anak Tunarungu</v>
      </c>
      <c r="J76" s="227">
        <f>Sebaran!D103</f>
        <v>2</v>
      </c>
      <c r="K76" s="115">
        <v>6</v>
      </c>
    </row>
    <row r="77" spans="1:11" x14ac:dyDescent="0.3">
      <c r="A77" s="27">
        <f>1+A76</f>
        <v>5</v>
      </c>
      <c r="B77" s="114" t="str">
        <f>Sebaran!B94</f>
        <v>KONS 105</v>
      </c>
      <c r="C77" s="114" t="str">
        <f>Sebaran!C94</f>
        <v>Kurikulum Berbasis Konteks 1 (IPC-PAUD)</v>
      </c>
      <c r="D77" s="227">
        <f>Sebaran!D94</f>
        <v>2</v>
      </c>
      <c r="E77" s="115">
        <v>5</v>
      </c>
      <c r="F77" s="226"/>
      <c r="G77" s="27">
        <f t="shared" si="7"/>
        <v>5</v>
      </c>
      <c r="H77" s="114" t="str">
        <f>Sebaran!B104</f>
        <v>KONS 205</v>
      </c>
      <c r="I77" s="114" t="str">
        <f>Sebaran!C104</f>
        <v>Pendidikan Anak Autis</v>
      </c>
      <c r="J77" s="227">
        <f>Sebaran!D104</f>
        <v>2</v>
      </c>
      <c r="K77" s="115">
        <v>5</v>
      </c>
    </row>
    <row r="78" spans="1:11" x14ac:dyDescent="0.3">
      <c r="A78" s="27">
        <f t="shared" ref="A78:A79" si="8">1+A77</f>
        <v>6</v>
      </c>
      <c r="B78" s="114" t="str">
        <f>Sebaran!B95</f>
        <v>KONS 106</v>
      </c>
      <c r="C78" s="114" t="str">
        <f>Sebaran!C95</f>
        <v>Kurikulum Berbasis Konteks 2 (IPC-SD)</v>
      </c>
      <c r="D78" s="227">
        <f>Sebaran!D95</f>
        <v>2</v>
      </c>
      <c r="E78" s="115">
        <v>6</v>
      </c>
      <c r="F78" s="226"/>
      <c r="G78" s="27">
        <f t="shared" si="7"/>
        <v>6</v>
      </c>
      <c r="H78" s="114" t="str">
        <f>Sebaran!B105</f>
        <v>KONS 206</v>
      </c>
      <c r="I78" s="114" t="str">
        <f>Sebaran!C105</f>
        <v>Pendidikan Anak Retardasi Mental</v>
      </c>
      <c r="J78" s="227">
        <f>Sebaran!D105</f>
        <v>2</v>
      </c>
      <c r="K78" s="115">
        <v>6</v>
      </c>
    </row>
    <row r="79" spans="1:11" x14ac:dyDescent="0.3">
      <c r="A79" s="27">
        <f t="shared" si="8"/>
        <v>7</v>
      </c>
      <c r="B79" s="114" t="str">
        <f>Sebaran!B96</f>
        <v>KONS 107</v>
      </c>
      <c r="C79" s="114" t="str">
        <f>Sebaran!C96</f>
        <v>Kurikulum Berbasis Tes (Cambridge)</v>
      </c>
      <c r="D79" s="227">
        <f>Sebaran!D96</f>
        <v>2</v>
      </c>
      <c r="E79" s="115">
        <v>5</v>
      </c>
      <c r="F79" s="226"/>
      <c r="G79" s="27">
        <f t="shared" si="7"/>
        <v>7</v>
      </c>
      <c r="H79" s="114" t="str">
        <f>Sebaran!B106</f>
        <v>KONS 207</v>
      </c>
      <c r="I79" s="114" t="str">
        <f>Sebaran!C106</f>
        <v>Pendidikan Anak ADD/ADHD</v>
      </c>
      <c r="J79" s="227">
        <f>Sebaran!D106</f>
        <v>2</v>
      </c>
      <c r="K79" s="115">
        <v>5</v>
      </c>
    </row>
    <row r="80" spans="1:11" x14ac:dyDescent="0.3">
      <c r="A80" s="27"/>
      <c r="B80" s="27"/>
      <c r="C80" s="116" t="s">
        <v>100</v>
      </c>
      <c r="D80" s="228">
        <f>SUM(D73:D79)</f>
        <v>15</v>
      </c>
      <c r="E80" s="117"/>
      <c r="F80" s="226"/>
      <c r="G80" s="27"/>
      <c r="H80" s="27"/>
      <c r="I80" s="118" t="s">
        <v>100</v>
      </c>
      <c r="J80" s="228">
        <f>SUM(J73:J79)</f>
        <v>15</v>
      </c>
      <c r="K80" s="117"/>
    </row>
    <row r="81" spans="1:11" x14ac:dyDescent="0.3">
      <c r="F81" s="226"/>
    </row>
    <row r="82" spans="1:11" x14ac:dyDescent="0.3">
      <c r="A82" s="279" t="s">
        <v>401</v>
      </c>
      <c r="B82" s="119"/>
      <c r="F82" s="109"/>
      <c r="G82" s="279" t="s">
        <v>402</v>
      </c>
      <c r="H82" s="119"/>
    </row>
    <row r="83" spans="1:11" x14ac:dyDescent="0.3">
      <c r="A83" s="107" t="s">
        <v>91</v>
      </c>
      <c r="B83" s="107" t="s">
        <v>121</v>
      </c>
      <c r="C83" s="233" t="s">
        <v>399</v>
      </c>
      <c r="D83" s="225" t="s">
        <v>3</v>
      </c>
      <c r="E83" s="223" t="s">
        <v>127</v>
      </c>
      <c r="G83" s="107" t="s">
        <v>91</v>
      </c>
      <c r="H83" s="107" t="s">
        <v>121</v>
      </c>
      <c r="I83" s="233" t="s">
        <v>399</v>
      </c>
      <c r="J83" s="225" t="s">
        <v>3</v>
      </c>
      <c r="K83" s="223" t="s">
        <v>127</v>
      </c>
    </row>
    <row r="84" spans="1:11" x14ac:dyDescent="0.3">
      <c r="A84" s="27">
        <v>1</v>
      </c>
      <c r="B84" s="114" t="str">
        <f>Sebaran!B110</f>
        <v>KONS 301</v>
      </c>
      <c r="C84" s="114" t="str">
        <f>Sebaran!C110</f>
        <v>Seni Musik untuk Anak</v>
      </c>
      <c r="D84" s="227">
        <f>Sebaran!D110</f>
        <v>2</v>
      </c>
      <c r="E84" s="115">
        <v>5</v>
      </c>
      <c r="G84" s="27">
        <v>1</v>
      </c>
      <c r="H84" s="114" t="str">
        <f>Sebaran!B120</f>
        <v>KONS 401</v>
      </c>
      <c r="I84" s="114" t="str">
        <f>Sebaran!C120</f>
        <v>Perkembangan AUD</v>
      </c>
      <c r="J84" s="227">
        <f>Sebaran!D120</f>
        <v>2</v>
      </c>
      <c r="K84" s="115">
        <v>5</v>
      </c>
    </row>
    <row r="85" spans="1:11" x14ac:dyDescent="0.3">
      <c r="A85" s="27">
        <f>1+A84</f>
        <v>2</v>
      </c>
      <c r="B85" s="114" t="str">
        <f>Sebaran!B111</f>
        <v>KONS 302</v>
      </c>
      <c r="C85" s="114" t="str">
        <f>Sebaran!C111</f>
        <v>Karawitan</v>
      </c>
      <c r="D85" s="227">
        <f>Sebaran!D111</f>
        <v>3</v>
      </c>
      <c r="E85" s="115">
        <v>6</v>
      </c>
      <c r="F85" s="262"/>
      <c r="G85" s="27">
        <f>1+G84</f>
        <v>2</v>
      </c>
      <c r="H85" s="114" t="str">
        <f>Sebaran!B121</f>
        <v>KONS 402</v>
      </c>
      <c r="I85" s="114" t="str">
        <f>Sebaran!C121</f>
        <v>Strategi Pembelajaran dan Penilaian PAUD</v>
      </c>
      <c r="J85" s="227">
        <f>Sebaran!D121</f>
        <v>3</v>
      </c>
      <c r="K85" s="115">
        <v>6</v>
      </c>
    </row>
    <row r="86" spans="1:11" x14ac:dyDescent="0.3">
      <c r="A86" s="27">
        <f t="shared" ref="A86:A90" si="9">1+A85</f>
        <v>3</v>
      </c>
      <c r="B86" s="114" t="str">
        <f>Sebaran!B112</f>
        <v>KONS 303</v>
      </c>
      <c r="C86" s="114" t="str">
        <f>Sebaran!C112</f>
        <v>Seni Tari Tradisional</v>
      </c>
      <c r="D86" s="227">
        <f>Sebaran!D112</f>
        <v>2</v>
      </c>
      <c r="E86" s="115">
        <v>5</v>
      </c>
      <c r="F86" s="226"/>
      <c r="G86" s="27">
        <f t="shared" ref="G86:G90" si="10">1+G85</f>
        <v>3</v>
      </c>
      <c r="H86" s="114" t="str">
        <f>Sebaran!B122</f>
        <v>KONS 403</v>
      </c>
      <c r="I86" s="114" t="str">
        <f>Sebaran!C122</f>
        <v>Kurikulum PAUD</v>
      </c>
      <c r="J86" s="227">
        <f>Sebaran!D122</f>
        <v>2</v>
      </c>
      <c r="K86" s="115">
        <v>5</v>
      </c>
    </row>
    <row r="87" spans="1:11" x14ac:dyDescent="0.3">
      <c r="A87" s="27">
        <f t="shared" si="9"/>
        <v>4</v>
      </c>
      <c r="B87" s="114" t="str">
        <f>Sebaran!B113</f>
        <v>KONS 304</v>
      </c>
      <c r="C87" s="114" t="str">
        <f>Sebaran!C113</f>
        <v>Mendongeng</v>
      </c>
      <c r="D87" s="227">
        <f>Sebaran!D113</f>
        <v>2</v>
      </c>
      <c r="E87" s="115">
        <v>6</v>
      </c>
      <c r="F87" s="226"/>
      <c r="G87" s="27">
        <f t="shared" si="10"/>
        <v>4</v>
      </c>
      <c r="H87" s="114" t="str">
        <f>Sebaran!B123</f>
        <v>KONS 404</v>
      </c>
      <c r="I87" s="114" t="str">
        <f>Sebaran!C123</f>
        <v>PAUD berbasis Metode Montessori</v>
      </c>
      <c r="J87" s="227">
        <f>Sebaran!D123</f>
        <v>2</v>
      </c>
      <c r="K87" s="115">
        <v>6</v>
      </c>
    </row>
    <row r="88" spans="1:11" x14ac:dyDescent="0.3">
      <c r="A88" s="27">
        <f t="shared" si="9"/>
        <v>5</v>
      </c>
      <c r="B88" s="114" t="str">
        <f>Sebaran!B114</f>
        <v>KONS 305</v>
      </c>
      <c r="C88" s="114" t="str">
        <f>Sebaran!C114</f>
        <v>Membatik</v>
      </c>
      <c r="D88" s="227">
        <f>Sebaran!D114</f>
        <v>2</v>
      </c>
      <c r="E88" s="115">
        <v>5</v>
      </c>
      <c r="F88" s="226"/>
      <c r="G88" s="27">
        <f t="shared" si="10"/>
        <v>5</v>
      </c>
      <c r="H88" s="114" t="str">
        <f>Sebaran!B124</f>
        <v>KONS 405</v>
      </c>
      <c r="I88" s="114" t="str">
        <f>Sebaran!C124</f>
        <v>PAUD berbasis IPC</v>
      </c>
      <c r="J88" s="227">
        <f>Sebaran!D124</f>
        <v>2</v>
      </c>
      <c r="K88" s="115">
        <v>5</v>
      </c>
    </row>
    <row r="89" spans="1:11" x14ac:dyDescent="0.3">
      <c r="A89" s="27">
        <f t="shared" si="9"/>
        <v>6</v>
      </c>
      <c r="B89" s="114" t="str">
        <f>Sebaran!B115</f>
        <v>KONS 306</v>
      </c>
      <c r="C89" s="114" t="str">
        <f>Sebaran!C115</f>
        <v>Kreasi Lagu Anak</v>
      </c>
      <c r="D89" s="227">
        <f>Sebaran!D115</f>
        <v>2</v>
      </c>
      <c r="E89" s="115">
        <v>6</v>
      </c>
      <c r="F89" s="226"/>
      <c r="G89" s="27">
        <f t="shared" si="10"/>
        <v>6</v>
      </c>
      <c r="H89" s="114" t="str">
        <f>Sebaran!B125</f>
        <v>KONS 406</v>
      </c>
      <c r="I89" s="114" t="str">
        <f>Sebaran!C125</f>
        <v>PAUD berbasis PYP</v>
      </c>
      <c r="J89" s="227">
        <f>Sebaran!D125</f>
        <v>2</v>
      </c>
      <c r="K89" s="115">
        <v>6</v>
      </c>
    </row>
    <row r="90" spans="1:11" x14ac:dyDescent="0.3">
      <c r="A90" s="27">
        <f t="shared" si="9"/>
        <v>7</v>
      </c>
      <c r="B90" s="114" t="str">
        <f>Sebaran!B116</f>
        <v>KONS 307</v>
      </c>
      <c r="C90" s="114" t="str">
        <f>Sebaran!C116</f>
        <v>Kerajinan Tangan</v>
      </c>
      <c r="D90" s="227">
        <f>Sebaran!D116</f>
        <v>2</v>
      </c>
      <c r="E90" s="115">
        <v>5</v>
      </c>
      <c r="F90" s="226"/>
      <c r="G90" s="27">
        <f t="shared" si="10"/>
        <v>7</v>
      </c>
      <c r="H90" s="114" t="str">
        <f>Sebaran!B126</f>
        <v>KONS 407</v>
      </c>
      <c r="I90" s="114" t="str">
        <f>Sebaran!C126</f>
        <v>Manajemen PAUD</v>
      </c>
      <c r="J90" s="227">
        <f>Sebaran!D126</f>
        <v>2</v>
      </c>
      <c r="K90" s="115">
        <v>5</v>
      </c>
    </row>
    <row r="91" spans="1:11" x14ac:dyDescent="0.3">
      <c r="A91" s="27"/>
      <c r="B91" s="27"/>
      <c r="C91" s="116" t="s">
        <v>100</v>
      </c>
      <c r="D91" s="228">
        <f>SUM(D84:D90)</f>
        <v>15</v>
      </c>
      <c r="E91" s="117"/>
      <c r="F91" s="226"/>
      <c r="G91" s="27"/>
      <c r="H91" s="27"/>
      <c r="I91" s="116" t="s">
        <v>100</v>
      </c>
      <c r="J91" s="228">
        <f>SUM(J84:J90)</f>
        <v>15</v>
      </c>
      <c r="K91" s="117"/>
    </row>
    <row r="92" spans="1:11" x14ac:dyDescent="0.3">
      <c r="F92" s="226"/>
    </row>
    <row r="93" spans="1:11" x14ac:dyDescent="0.3">
      <c r="A93" s="279" t="s">
        <v>403</v>
      </c>
      <c r="B93" s="119"/>
      <c r="G93" s="119"/>
      <c r="H93" s="119"/>
    </row>
    <row r="94" spans="1:11" x14ac:dyDescent="0.3">
      <c r="A94" s="107" t="s">
        <v>91</v>
      </c>
      <c r="B94" s="107" t="s">
        <v>121</v>
      </c>
      <c r="C94" s="233" t="s">
        <v>399</v>
      </c>
      <c r="D94" s="225" t="s">
        <v>3</v>
      </c>
      <c r="E94" s="223" t="s">
        <v>127</v>
      </c>
      <c r="G94" s="109" t="s">
        <v>238</v>
      </c>
      <c r="H94" s="120"/>
    </row>
    <row r="95" spans="1:11" x14ac:dyDescent="0.3">
      <c r="A95" s="27">
        <v>1</v>
      </c>
      <c r="B95" s="114" t="str">
        <f>Sebaran!B130</f>
        <v>KONS 501</v>
      </c>
      <c r="C95" s="114" t="str">
        <f>Sebaran!C130</f>
        <v xml:space="preserve">Pendidikan Matematika Inovatif </v>
      </c>
      <c r="D95" s="227">
        <v>2</v>
      </c>
      <c r="E95" s="115">
        <v>5</v>
      </c>
      <c r="G95" s="109"/>
      <c r="H95" s="265" t="s">
        <v>91</v>
      </c>
      <c r="I95" s="107" t="s">
        <v>239</v>
      </c>
      <c r="J95" s="225" t="s">
        <v>3</v>
      </c>
      <c r="K95" s="223" t="s">
        <v>233</v>
      </c>
    </row>
    <row r="96" spans="1:11" x14ac:dyDescent="0.3">
      <c r="A96" s="27">
        <f>1+A95</f>
        <v>2</v>
      </c>
      <c r="B96" s="114" t="str">
        <f>Sebaran!B131</f>
        <v>KONS 502</v>
      </c>
      <c r="C96" s="114" t="str">
        <f>Sebaran!C131</f>
        <v>Desain Pembelajaran Robotik SD</v>
      </c>
      <c r="D96" s="227">
        <v>3</v>
      </c>
      <c r="E96" s="115">
        <v>6</v>
      </c>
      <c r="G96" s="109"/>
      <c r="H96" s="266">
        <v>1</v>
      </c>
      <c r="I96" s="27" t="s">
        <v>235</v>
      </c>
      <c r="J96" s="108">
        <f>'4.MATA KULIAH'!J6</f>
        <v>47</v>
      </c>
      <c r="K96" s="231">
        <f>'4.MATA KULIAH'!K6</f>
        <v>32.638888888888893</v>
      </c>
    </row>
    <row r="97" spans="1:11" x14ac:dyDescent="0.3">
      <c r="A97" s="27">
        <f t="shared" ref="A97:A101" si="11">1+A96</f>
        <v>3</v>
      </c>
      <c r="B97" s="114" t="str">
        <f>Sebaran!B132</f>
        <v>KONS 503</v>
      </c>
      <c r="C97" s="114" t="str">
        <f>Sebaran!C132</f>
        <v>Pendidikan IPA-Fisika Inovatif</v>
      </c>
      <c r="D97" s="227">
        <f>Sebaran!D123</f>
        <v>2</v>
      </c>
      <c r="E97" s="115">
        <v>5</v>
      </c>
      <c r="G97" s="109"/>
      <c r="H97" s="266">
        <v>2</v>
      </c>
      <c r="I97" s="27" t="s">
        <v>236</v>
      </c>
      <c r="J97" s="108">
        <f>'4.MATA KULIAH'!J33</f>
        <v>44</v>
      </c>
      <c r="K97" s="231">
        <f>'4.MATA KULIAH'!K33</f>
        <v>30.555555555555557</v>
      </c>
    </row>
    <row r="98" spans="1:11" x14ac:dyDescent="0.3">
      <c r="A98" s="27">
        <f t="shared" si="11"/>
        <v>4</v>
      </c>
      <c r="B98" s="114" t="str">
        <f>Sebaran!B133</f>
        <v>KONS 504</v>
      </c>
      <c r="C98" s="114" t="str">
        <f>Sebaran!C133</f>
        <v>Desain Pembelajaran Matematika Berbasis ICT</v>
      </c>
      <c r="D98" s="227">
        <f>Sebaran!D124</f>
        <v>2</v>
      </c>
      <c r="E98" s="115">
        <v>6</v>
      </c>
      <c r="G98" s="109"/>
      <c r="H98" s="266">
        <v>3</v>
      </c>
      <c r="I98" s="27" t="s">
        <v>237</v>
      </c>
      <c r="J98" s="108">
        <f>'4.MATA KULIAH'!J63</f>
        <v>38</v>
      </c>
      <c r="K98" s="231">
        <f>'4.MATA KULIAH'!K63</f>
        <v>26.388888888888889</v>
      </c>
    </row>
    <row r="99" spans="1:11" x14ac:dyDescent="0.3">
      <c r="A99" s="27">
        <f t="shared" si="11"/>
        <v>5</v>
      </c>
      <c r="B99" s="114" t="str">
        <f>Sebaran!B134</f>
        <v>KONS 505</v>
      </c>
      <c r="C99" s="114" t="str">
        <f>Sebaran!C134</f>
        <v>Pendidikan IPA-Biologi Inovatif</v>
      </c>
      <c r="D99" s="227">
        <f>Sebaran!D125</f>
        <v>2</v>
      </c>
      <c r="E99" s="115">
        <v>5</v>
      </c>
      <c r="G99" s="109"/>
      <c r="H99" s="266">
        <v>4</v>
      </c>
      <c r="I99" s="220" t="s">
        <v>404</v>
      </c>
      <c r="J99" s="108">
        <f>'4.MATA KULIAH'!J87</f>
        <v>15</v>
      </c>
      <c r="K99" s="231">
        <f>'4.MATA KULIAH'!K87</f>
        <v>10.416666666666668</v>
      </c>
    </row>
    <row r="100" spans="1:11" x14ac:dyDescent="0.3">
      <c r="A100" s="27">
        <f t="shared" si="11"/>
        <v>6</v>
      </c>
      <c r="B100" s="114" t="str">
        <f>Sebaran!B135</f>
        <v>KONS 506</v>
      </c>
      <c r="C100" s="114" t="str">
        <f>Sebaran!C135</f>
        <v>Desain Pembelajaran IPA Berbasis ICT</v>
      </c>
      <c r="D100" s="227">
        <f>Sebaran!D126</f>
        <v>2</v>
      </c>
      <c r="E100" s="115">
        <v>6</v>
      </c>
      <c r="G100" s="109"/>
      <c r="H100" s="114"/>
      <c r="I100" s="107" t="s">
        <v>101</v>
      </c>
      <c r="J100" s="225">
        <f>SUM(J96:J99)</f>
        <v>144</v>
      </c>
      <c r="K100" s="232">
        <f>SUM(K96:K99)</f>
        <v>100.00000000000001</v>
      </c>
    </row>
    <row r="101" spans="1:11" x14ac:dyDescent="0.3">
      <c r="A101" s="27">
        <f t="shared" si="11"/>
        <v>7</v>
      </c>
      <c r="B101" s="114" t="str">
        <f>Sebaran!B136</f>
        <v>KONS 507</v>
      </c>
      <c r="C101" s="114" t="str">
        <f>Sebaran!C136</f>
        <v>Desain Grafis Dasar</v>
      </c>
      <c r="D101" s="227">
        <v>2</v>
      </c>
      <c r="E101" s="115">
        <v>5</v>
      </c>
      <c r="G101" s="109"/>
      <c r="H101" s="120"/>
    </row>
    <row r="102" spans="1:11" x14ac:dyDescent="0.3">
      <c r="A102" s="27"/>
      <c r="B102" s="27"/>
      <c r="C102" s="116" t="s">
        <v>100</v>
      </c>
      <c r="D102" s="228">
        <f>SUM(D95:D101)</f>
        <v>15</v>
      </c>
      <c r="E102" s="117"/>
      <c r="G102" s="103"/>
      <c r="H102" s="120"/>
    </row>
    <row r="103" spans="1:11" x14ac:dyDescent="0.3">
      <c r="A103" s="109"/>
      <c r="B103" s="109"/>
      <c r="C103" s="276"/>
      <c r="D103" s="277"/>
      <c r="E103" s="278"/>
      <c r="G103" s="103"/>
      <c r="H103" s="120"/>
    </row>
    <row r="104" spans="1:11" x14ac:dyDescent="0.3">
      <c r="G104" s="103"/>
      <c r="H104" s="120"/>
    </row>
  </sheetData>
  <mergeCells count="3">
    <mergeCell ref="A1:K1"/>
    <mergeCell ref="A2:K2"/>
    <mergeCell ref="A3:K3"/>
  </mergeCells>
  <pageMargins left="0.47244094488188981" right="0.70866141732283472" top="0.51181102362204722" bottom="0.47244094488188981" header="0.31496062992125984" footer="0.31496062992125984"/>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1.PROFIL</vt:lpstr>
      <vt:lpstr>2.ELEMEN</vt:lpstr>
      <vt:lpstr>3.BAHAN KAJIAN</vt:lpstr>
      <vt:lpstr>4.MATA KULIAH</vt:lpstr>
      <vt:lpstr>Sebaran</vt:lpstr>
      <vt:lpstr>Per semester</vt:lpstr>
      <vt:lpstr>'3.BAHAN KAJIAN'!Print_Area</vt:lpstr>
      <vt:lpstr>'4.MATA KULIAH'!Print_Area</vt:lpstr>
      <vt:lpstr>'Per semester'!Print_Area</vt:lpstr>
      <vt:lpstr>Sebaran!Print_Area</vt:lpstr>
      <vt:lpstr>'2.ELEMEN'!Print_Titles</vt:lpstr>
      <vt:lpstr>'3.BAHAN KAJIAN'!Print_Titles</vt:lpstr>
      <vt:lpstr>'4.MATA KULIAH'!Print_Titles</vt:lpstr>
      <vt:lpstr>Sebaran!Print_Titles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sylvi dewajani</dc:creator>
  <cp:lastModifiedBy>My Desktop</cp:lastModifiedBy>
  <cp:lastPrinted>2018-07-05T07:38:52Z</cp:lastPrinted>
  <dcterms:created xsi:type="dcterms:W3CDTF">2008-09-10T02:03:54Z</dcterms:created>
  <dcterms:modified xsi:type="dcterms:W3CDTF">2018-07-19T08:38:33Z</dcterms:modified>
</cp:coreProperties>
</file>